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14A2A4EB-09F8-4882-A079-B2F0A2E233B5}" xr6:coauthVersionLast="47" xr6:coauthVersionMax="47" xr10:uidLastSave="{00000000-0000-0000-0000-000000000000}"/>
  <workbookProtection workbookAlgorithmName="SHA-512" workbookHashValue="9tH9u/3sY4UTW20Zkao3aTkAqMjxGBBnPXqh3WFaQs6roM6VfwbyOcPN+F5voEncxa+Dfo4VBHr2XRlUk57jdQ==" workbookSaltValue="h9o9gDPnoujEcJVE4E3IIA==" workbookSpinCount="100000" lockStructure="1"/>
  <bookViews>
    <workbookView xWindow="12270" yWindow="1035" windowWidth="14430" windowHeight="15480" xr2:uid="{2D714D6B-2E02-4FBA-B7EB-1476052A8E59}"/>
  </bookViews>
  <sheets>
    <sheet name="願書（様式1）" sheetId="4" r:id="rId1"/>
    <sheet name="【記入例】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'【記入例】願書（様式1）'!$A$1:$Z$70</definedName>
    <definedName name="_xlnm.Print_Area" localSheetId="0">'願書（様式1）'!$A$1:$Z$70</definedName>
    <definedName name="Z_CF6C3156_0958_4EC2_86AF_C57342A02B73_.wvu.PrintArea" localSheetId="1" hidden="1">'【記入例】願書（様式1）'!$A$2:$AH$59</definedName>
    <definedName name="Z_CF6C3156_0958_4EC2_86AF_C57342A02B73_.wvu.PrintArea" localSheetId="0" hidden="1">'願書（様式1）'!$A$2:$AH$59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6" l="1"/>
  <c r="H28" i="4" l="1"/>
  <c r="U28" i="4" l="1"/>
  <c r="U28" i="21"/>
  <c r="H28" i="21"/>
  <c r="H29" i="21" s="1"/>
  <c r="AA19" i="21"/>
  <c r="U7" i="1"/>
  <c r="U8" i="1"/>
  <c r="U9" i="1"/>
  <c r="U10" i="1"/>
  <c r="U11" i="1"/>
  <c r="U12" i="1"/>
  <c r="U13" i="1"/>
  <c r="U14" i="1"/>
  <c r="U15" i="1"/>
  <c r="B85" i="16"/>
  <c r="B16" i="16"/>
  <c r="B13" i="16"/>
  <c r="B12" i="16"/>
  <c r="B11" i="16"/>
  <c r="B14" i="16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s="1"/>
  <c r="H20" i="1" l="1"/>
  <c r="T12" i="4"/>
  <c r="B54" i="16" l="1"/>
  <c r="B47" i="16"/>
  <c r="B40" i="16"/>
  <c r="B39" i="16"/>
  <c r="B38" i="16"/>
  <c r="B33" i="16"/>
  <c r="B26" i="16"/>
  <c r="B27" i="16"/>
  <c r="B28" i="16"/>
  <c r="B29" i="16"/>
  <c r="B86" i="16" l="1"/>
  <c r="B84" i="16"/>
  <c r="B83" i="16"/>
  <c r="B82" i="16"/>
  <c r="B81" i="16"/>
  <c r="B80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B23" i="16"/>
  <c r="H29" i="4" l="1"/>
  <c r="AA29" i="4" s="1"/>
  <c r="B3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FAF5E421-7FBC-4AEC-A086-05509C31CDAB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3AD6AEF7-95E1-40A3-BA6F-A83A2B82644C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F6DE7CB7-2FA5-49E4-B76F-4731BCB4127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E0E4A0FF-B973-476F-9620-39711BC1F864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D47E5F54-647F-4BEF-97E9-8D14B18FB5A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C8D61BDB-D8DF-4B14-811A-7794E25662E7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33555730-377B-4E76-9570-4207D00F3742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428D6DB5-6014-4890-869B-B9A2C54DC135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F07ED9A3-F4E3-4473-B8FA-6082AC46A8FB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5CB10759-6FA6-42D8-B2C5-B941BB64A304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798E6948-F233-484A-B09F-91FEEE07028D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E747BBF5-D66B-4190-B56B-90448245F7B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90A544BB-3172-4C60-81FE-E36D2045023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2C34D1E0-752E-496D-93FC-7DF4A542E8F8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982080E0-9FCC-42E9-BA60-585A1EA72C7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<sst xmlns="http://schemas.openxmlformats.org/spreadsheetml/2006/main" count="466" uniqueCount="232">
  <si>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</si>
  <si>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</si>
  <si>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</si>
  <si>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</si>
  <si>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</si>
  <si>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</si>
  <si>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</si>
  <si>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</si>
  <si>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</si>
  <si>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</si>
  <si>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</si>
  <si>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</si>
  <si>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</si>
  <si>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</si>
  <si>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</si>
  <si>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</si>
  <si>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</si>
  <si>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</si>
  <si>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</si>
  <si>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</si>
  <si>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</si>
  <si>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</si>
  <si>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</si>
  <si>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</si>
  <si>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</si>
  <si>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</si>
  <si>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</si>
  <si>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</si>
  <si>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</si>
  <si>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</si>
  <si>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</si>
  <si>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</si>
  <si>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</si>
  <si>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</si>
  <si>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</si>
  <si>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</si>
  <si>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</si>
  <si>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</si>
  <si>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</si>
  <si>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</si>
  <si>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</si>
  <si>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</si>
  <si>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</si>
  <si>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</si>
  <si>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</si>
  <si>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</si>
  <si>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</si>
  <si>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</si>
  <si>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</si>
  <si>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</si>
  <si>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</si>
  <si>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</si>
  <si>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</si>
  <si>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</si>
  <si>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</si>
  <si>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</si>
  <si>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</si>
  <si>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</si>
  <si>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</si>
  <si>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</si>
  <si>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</si>
  <si>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</si>
  <si>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</si>
  <si>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</si>
  <si>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</si>
  <si>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</si>
  <si>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</si>
  <si>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</si>
  <si>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</si>
  <si>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</si>
  <si>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</si>
  <si>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</si>
  <si>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</si>
  <si>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</si>
  <si>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</si>
  <si>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</si>
  <si>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</si>
  <si>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</si>
  <si>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</si>
  <si>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</si>
  <si>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</si>
  <si>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</si>
  <si>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</si>
  <si>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</si>
  <si>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</si>
  <si>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</si>
  <si>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</si>
  <si>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</si>
  <si>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</si>
  <si>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</si>
  <si>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</si>
  <si>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</si>
  <si>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</si>
  <si>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</si>
  <si>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</si>
  <si>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</si>
  <si>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</si>
  <si>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</si>
  <si>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</si>
  <si>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</si>
  <si>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</si>
  <si>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</si>
  <si>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</si>
  <si>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</si>
  <si>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</si>
  <si>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</si>
  <si>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</si>
  <si>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</si>
  <si>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</si>
  <si>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</si>
  <si>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</si>
  <si>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</si>
  <si>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</si>
  <si>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</si>
  <si>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</si>
  <si>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</si>
  <si>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</si>
  <si>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</si>
  <si>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</si>
  <si>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</si>
  <si>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</si>
  <si>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</si>
  <si>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</si>
  <si>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</si>
  <si>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</si>
  <si>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</si>
  <si>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</si>
  <si>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</si>
  <si>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</si>
  <si>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</si>
  <si>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</si>
  <si>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</si>
  <si>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</si>
  <si>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</si>
  <si>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</si>
  <si>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</si>
  <si>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</si>
  <si>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</si>
  <si>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</si>
  <si>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</si>
  <si>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</si>
  <si>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</si>
  <si>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</si>
  <si>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</si>
  <si>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</si>
  <si>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</si>
  <si>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</si>
  <si>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</si>
  <si>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</si>
  <si>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</si>
  <si>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</si>
  <si>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</si>
  <si>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</si>
  <si>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</si>
  <si>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</si>
  <si>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</si>
  <si>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</si>
  <si>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</si>
  <si>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</si>
  <si>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</si>
  <si>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</si>
  <si>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●学業修了後、どのような進路を希望するか。また、将来どのような職業・仕事に就きたいと思うか。</t>
    <rPh sb="1" eb="3">
      <t>ガクギョウ</t>
    </rPh>
    <rPh sb="3" eb="5">
      <t>シュウリョウ</t>
    </rPh>
    <rPh sb="5" eb="6">
      <t>ゴ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</si>
  <si>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</si>
  <si>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</si>
  <si>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</si>
  <si>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</si>
  <si>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</si>
  <si>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</si>
  <si>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</si>
  <si>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</si>
  <si>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</si>
  <si>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</si>
  <si>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</si>
  <si>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</si>
  <si>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</si>
  <si>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</si>
  <si>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</si>
  <si>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</si>
  <si>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</si>
  <si>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</si>
  <si>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</si>
  <si>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</si>
  <si>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</si>
  <si>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▼CLICK HERE ▼</t>
  </si>
  <si>
    <t>年次</t>
    <rPh sb="0" eb="2">
      <t>ネンジ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</si>
  <si>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</si>
  <si>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</si>
  <si>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修士（博士前期）課程</t>
    <phoneticPr fontId="1"/>
  </si>
  <si>
    <t>A財団</t>
    <rPh sb="1" eb="3">
      <t>ザイダン</t>
    </rPh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</si>
  <si>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</si>
  <si>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</si>
  <si>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</si>
  <si>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</si>
  <si>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</si>
  <si>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</si>
  <si>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</si>
  <si>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</si>
  <si>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</si>
  <si>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</si>
  <si>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</si>
  <si>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</si>
  <si>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</si>
  <si>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</si>
  <si>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</si>
  <si>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</si>
  <si>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</si>
  <si>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</si>
  <si>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K国</t>
    <rPh sb="1" eb="2">
      <t>クニ</t>
    </rPh>
    <phoneticPr fontId="1"/>
  </si>
  <si>
    <t>▼CLICK HERE▼</t>
  </si>
  <si>
    <t>ジーズ　マイケル</t>
    <phoneticPr fontId="1"/>
  </si>
  <si>
    <t>JEES MICHAEL</t>
    <phoneticPr fontId="1"/>
  </si>
  <si>
    <t>ジーズ大学</t>
    <rPh sb="3" eb="5">
      <t>ダイガク</t>
    </rPh>
    <phoneticPr fontId="1"/>
  </si>
  <si>
    <t>渡日済</t>
    <rPh sb="0" eb="2">
      <t>トニチ</t>
    </rPh>
    <rPh sb="2" eb="3">
      <t>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</si>
  <si>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</si>
  <si>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7">
      <t>サイ</t>
    </rPh>
    <rPh sb="7" eb="9">
      <t>トニチ</t>
    </rPh>
    <rPh sb="11" eb="13">
      <t>ヨテイ</t>
    </rPh>
    <phoneticPr fontId="1"/>
  </si>
  <si>
    <t>帰国済（再渡日しない予定）</t>
    <rPh sb="0" eb="2">
      <t>キコク</t>
    </rPh>
    <rPh sb="2" eb="3">
      <t>スミ</t>
    </rPh>
    <rPh sb="4" eb="7">
      <t>サイトニチ</t>
    </rPh>
    <rPh sb="10" eb="12">
      <t>ヨテイ</t>
    </rPh>
    <phoneticPr fontId="1"/>
  </si>
  <si>
    <t>★★ CLICK HERE ★★</t>
  </si>
  <si>
    <t>★★ CLICK HERE ★★</t>
    <phoneticPr fontId="1"/>
  </si>
  <si>
    <t>●金融業界、特に生命保険にどのような関心があるか</t>
    <rPh sb="1" eb="5">
      <t>キンユウギョウカイ</t>
    </rPh>
    <rPh sb="6" eb="7">
      <t>トク</t>
    </rPh>
    <rPh sb="8" eb="12">
      <t>セイメイホケン</t>
    </rPh>
    <rPh sb="18" eb="20">
      <t>カンシン</t>
    </rPh>
    <phoneticPr fontId="1"/>
  </si>
  <si>
    <t>渡日済み</t>
    <rPh sb="0" eb="2">
      <t>トニチ</t>
    </rPh>
    <rPh sb="2" eb="3">
      <t>ズ</t>
    </rPh>
    <phoneticPr fontId="1"/>
  </si>
  <si>
    <t>工学部</t>
    <rPh sb="0" eb="3">
      <t>コウガクブ</t>
    </rPh>
    <phoneticPr fontId="1"/>
  </si>
  <si>
    <t>私は生命保険の・・・に関心があり・・・・・</t>
    <rPh sb="0" eb="1">
      <t>ワタシ</t>
    </rPh>
    <rPh sb="2" eb="6">
      <t>セイメイホケン</t>
    </rPh>
    <rPh sb="11" eb="13">
      <t>カンシン</t>
    </rPh>
    <phoneticPr fontId="1"/>
  </si>
  <si>
    <t>令和8年度生命保険協会留学生奨学金（セイホスカラーシップ）　願書</t>
    <rPh sb="0" eb="2">
      <t>レイワ</t>
    </rPh>
    <rPh sb="3" eb="5">
      <t>ネンド</t>
    </rPh>
    <rPh sb="5" eb="7">
      <t>セイメイ</t>
    </rPh>
    <rPh sb="7" eb="9">
      <t>ホケン</t>
    </rPh>
    <rPh sb="9" eb="11">
      <t>キョウカイ</t>
    </rPh>
    <rPh sb="11" eb="14">
      <t>リュウガクセイ</t>
    </rPh>
    <rPh sb="14" eb="17">
      <t>ショウガクキン</t>
    </rPh>
    <rPh sb="30" eb="32">
      <t>ガンショ</t>
    </rPh>
    <phoneticPr fontId="7"/>
  </si>
  <si>
    <t xml:space="preserve">   私は、本奨学金の募集・推薦要項の全記載内容に同意・了承の上、令和8年度生命保険協会留学生奨学金（セイホスカラーシップ）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63" eb="66">
      <t>ショウガクセイ</t>
    </rPh>
    <rPh sb="69" eb="71">
      <t>サイヨウ</t>
    </rPh>
    <rPh sb="71" eb="72">
      <t>ネガイ</t>
    </rPh>
    <rPh sb="76" eb="78">
      <t>ガンショ</t>
    </rPh>
    <rPh sb="79" eb="81">
      <t>キサイ</t>
    </rPh>
    <rPh sb="81" eb="83">
      <t>ジコウ</t>
    </rPh>
    <rPh sb="84" eb="86">
      <t>ソウイ</t>
    </rPh>
    <rPh sb="97" eb="99">
      <t>シンセイ</t>
    </rPh>
    <rPh sb="108" eb="110">
      <t>ボシュウ</t>
    </rPh>
    <rPh sb="111" eb="113">
      <t>スイセン</t>
    </rPh>
    <rPh sb="113" eb="115">
      <t>ヨウコウ</t>
    </rPh>
    <rPh sb="125" eb="127">
      <t>モクテキ</t>
    </rPh>
    <rPh sb="129" eb="131">
      <t>ガンショ</t>
    </rPh>
    <rPh sb="132" eb="134">
      <t>キサイ</t>
    </rPh>
    <rPh sb="134" eb="136">
      <t>ジコウ</t>
    </rPh>
    <rPh sb="137" eb="139">
      <t>キフ</t>
    </rPh>
    <rPh sb="139" eb="140">
      <t>シャ</t>
    </rPh>
    <rPh sb="141" eb="143">
      <t>カイジ</t>
    </rPh>
    <rPh sb="144" eb="146">
      <t>テイキョウ</t>
    </rPh>
    <rPh sb="151" eb="153">
      <t>ドウイ</t>
    </rPh>
    <rPh sb="186" eb="189">
      <t>ショウガクセイ</t>
    </rPh>
    <rPh sb="201" eb="202">
      <t>タ</t>
    </rPh>
    <rPh sb="203" eb="206">
      <t>ショウガクキン</t>
    </rPh>
    <rPh sb="207" eb="209">
      <t>ジュキュウ</t>
    </rPh>
    <rPh sb="214" eb="216">
      <t>モクテキ</t>
    </rPh>
    <rPh sb="220" eb="221">
      <t>ホン</t>
    </rPh>
    <rPh sb="221" eb="224">
      <t>ショウガクキン</t>
    </rPh>
    <rPh sb="225" eb="227">
      <t>ジタイ</t>
    </rPh>
    <phoneticPr fontId="7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</si>
  <si>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</si>
  <si>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</si>
  <si>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</si>
  <si>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r>
      <t>●学歴・職歴（高等学校以降） ※</t>
    </r>
    <r>
      <rPr>
        <u/>
        <sz val="10"/>
        <rFont val="ＭＳ Ｐ明朝"/>
        <family val="1"/>
        <charset val="128"/>
      </rPr>
      <t>年度の古い方から順に記入</t>
    </r>
    <r>
      <rPr>
        <sz val="10"/>
        <rFont val="ＭＳ Ｐ明朝"/>
        <family val="1"/>
        <charset val="128"/>
      </rPr>
      <t>すること。
　※記入欄が足りない場合は高等学校以降の直近4件を記入すること。アルバイト歴は記載しないこと。</t>
    </r>
    <rPh sb="16" eb="18">
      <t>ネンド</t>
    </rPh>
    <rPh sb="19" eb="20">
      <t>フル</t>
    </rPh>
    <rPh sb="21" eb="22">
      <t>ホウ</t>
    </rPh>
    <rPh sb="24" eb="25">
      <t>ジュン</t>
    </rPh>
    <rPh sb="26" eb="28">
      <t>キニュウ</t>
    </rPh>
    <rPh sb="36" eb="38">
      <t>キニュウ</t>
    </rPh>
    <rPh sb="38" eb="39">
      <t>ラン</t>
    </rPh>
    <rPh sb="40" eb="41">
      <t>タ</t>
    </rPh>
    <rPh sb="44" eb="46">
      <t>バアイ</t>
    </rPh>
    <rPh sb="47" eb="49">
      <t>コウトウ</t>
    </rPh>
    <rPh sb="49" eb="51">
      <t>ガッコウ</t>
    </rPh>
    <rPh sb="51" eb="53">
      <t>イコウ</t>
    </rPh>
    <rPh sb="54" eb="56">
      <t>チョッキン</t>
    </rPh>
    <rPh sb="57" eb="58">
      <t>ケン</t>
    </rPh>
    <rPh sb="59" eb="61">
      <t>キニュウ</t>
    </rPh>
    <phoneticPr fontId="7"/>
  </si>
  <si>
    <t>（令和8年4月1日時点で</t>
    <phoneticPr fontId="1"/>
  </si>
  <si>
    <t>K高等学校
（▲▲国、××市）</t>
    <phoneticPr fontId="1"/>
  </si>
  <si>
    <t>ジーズ大学</t>
    <phoneticPr fontId="1"/>
  </si>
  <si>
    <t>工学研究科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</si>
</sst>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5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24" fillId="2" borderId="23" xfId="2" applyFont="1" applyFill="1" applyBorder="1" applyAlignment="1" applyProtection="1">
      <alignment vertical="center" wrapText="1"/>
      <protection locked="0"/>
    </xf>
    <xf numFmtId="0" fontId="24" fillId="2" borderId="23" xfId="2" applyFont="1" applyFill="1" applyBorder="1" applyAlignment="1" applyProtection="1">
      <alignment vertical="center" shrinkToFit="1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176" fontId="24" fillId="2" borderId="3" xfId="2" applyNumberFormat="1" applyFont="1" applyFill="1" applyBorder="1" applyAlignment="1" applyProtection="1">
      <alignment vertical="center" shrinkToFit="1"/>
      <protection locked="0"/>
    </xf>
    <xf numFmtId="176" fontId="24" fillId="2" borderId="19" xfId="2" applyNumberFormat="1" applyFont="1" applyFill="1" applyBorder="1" applyAlignment="1" applyProtection="1">
      <alignment vertical="center" shrinkToFit="1"/>
      <protection locked="0"/>
    </xf>
    <xf numFmtId="0" fontId="24" fillId="2" borderId="0" xfId="2" applyFont="1" applyFill="1" applyAlignment="1" applyProtection="1">
      <alignment vertical="center" shrinkToFit="1"/>
      <protection locked="0"/>
    </xf>
    <xf numFmtId="0" fontId="27" fillId="0" borderId="0" xfId="2" applyFont="1" applyProtection="1">
      <alignment vertical="center"/>
      <protection locked="0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8" fillId="2" borderId="23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4" xfId="2" applyFont="1" applyBorder="1" applyAlignment="1">
      <alignment horizontal="center" vertical="center" wrapText="1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23" fillId="2" borderId="23" xfId="2" applyFont="1" applyFill="1" applyBorder="1" applyAlignment="1" applyProtection="1">
      <alignment horizontal="center" vertical="center"/>
      <protection locked="0"/>
    </xf>
    <xf numFmtId="0" fontId="23" fillId="2" borderId="24" xfId="2" applyFont="1" applyFill="1" applyBorder="1" applyAlignment="1" applyProtection="1">
      <alignment horizontal="center" vertical="center"/>
      <protection locked="0"/>
    </xf>
    <xf numFmtId="0" fontId="23" fillId="2" borderId="6" xfId="2" applyFont="1" applyFill="1" applyBorder="1" applyAlignment="1" applyProtection="1">
      <alignment horizontal="center" vertical="center" wrapText="1"/>
      <protection locked="0"/>
    </xf>
    <xf numFmtId="0" fontId="24" fillId="2" borderId="6" xfId="2" applyFont="1" applyFill="1" applyBorder="1" applyAlignment="1" applyProtection="1">
      <alignment horizontal="center" vertical="center"/>
      <protection locked="0"/>
    </xf>
    <xf numFmtId="0" fontId="24" fillId="2" borderId="6" xfId="2" applyFont="1" applyFill="1" applyBorder="1" applyAlignment="1" applyProtection="1">
      <alignment horizontal="center" vertical="center" shrinkToFit="1"/>
      <protection locked="0"/>
    </xf>
    <xf numFmtId="0" fontId="23" fillId="2" borderId="14" xfId="2" applyFont="1" applyFill="1" applyBorder="1" applyAlignment="1" applyProtection="1">
      <alignment horizontal="center" vertical="center"/>
      <protection locked="0"/>
    </xf>
    <xf numFmtId="0" fontId="23" fillId="2" borderId="13" xfId="2" applyFont="1" applyFill="1" applyBorder="1" applyAlignment="1" applyProtection="1">
      <alignment horizontal="center" vertical="center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2" xfId="2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4" fillId="2" borderId="10" xfId="2" applyFont="1" applyFill="1" applyBorder="1" applyAlignment="1" applyProtection="1">
      <alignment horizontal="center" vertical="center"/>
      <protection locked="0"/>
    </xf>
    <xf numFmtId="0" fontId="23" fillId="2" borderId="10" xfId="2" applyFont="1" applyFill="1" applyBorder="1" applyAlignment="1" applyProtection="1">
      <alignment horizontal="center" vertical="center" wrapText="1"/>
      <protection locked="0"/>
    </xf>
    <xf numFmtId="0" fontId="23" fillId="2" borderId="23" xfId="2" applyFont="1" applyFill="1" applyBorder="1" applyAlignment="1" applyProtection="1">
      <alignment horizontal="center" vertical="center" wrapText="1"/>
      <protection locked="0"/>
    </xf>
    <xf numFmtId="0" fontId="24" fillId="2" borderId="29" xfId="2" applyFont="1" applyFill="1" applyBorder="1" applyAlignment="1" applyProtection="1">
      <alignment horizontal="center" vertical="center" wrapText="1"/>
      <protection locked="0"/>
    </xf>
    <xf numFmtId="0" fontId="24" fillId="2" borderId="23" xfId="2" applyFont="1" applyFill="1" applyBorder="1" applyAlignment="1" applyProtection="1">
      <alignment horizontal="center" vertical="center" wrapText="1"/>
      <protection locked="0"/>
    </xf>
    <xf numFmtId="0" fontId="24" fillId="2" borderId="29" xfId="2" applyFont="1" applyFill="1" applyBorder="1" applyAlignment="1" applyProtection="1">
      <alignment horizontal="center" vertical="center" wrapText="1" shrinkToFit="1"/>
      <protection locked="0"/>
    </xf>
    <xf numFmtId="0" fontId="24" fillId="2" borderId="23" xfId="2" applyFont="1" applyFill="1" applyBorder="1" applyAlignment="1" applyProtection="1">
      <alignment horizontal="center" vertical="center" wrapText="1" shrinkToFit="1"/>
      <protection locked="0"/>
    </xf>
    <xf numFmtId="0" fontId="24" fillId="2" borderId="21" xfId="2" applyFont="1" applyFill="1" applyBorder="1" applyAlignment="1" applyProtection="1">
      <alignment horizontal="center" vertical="center"/>
      <protection locked="0"/>
    </xf>
    <xf numFmtId="0" fontId="24" fillId="2" borderId="25" xfId="2" applyFont="1" applyFill="1" applyBorder="1" applyAlignment="1" applyProtection="1">
      <alignment horizontal="center" vertical="center" wrapText="1"/>
      <protection locked="0"/>
    </xf>
    <xf numFmtId="0" fontId="24" fillId="2" borderId="26" xfId="2" applyFont="1" applyFill="1" applyBorder="1" applyAlignment="1" applyProtection="1">
      <alignment horizontal="center" vertical="center" wrapText="1"/>
      <protection locked="0"/>
    </xf>
    <xf numFmtId="0" fontId="24" fillId="2" borderId="27" xfId="2" applyFont="1" applyFill="1" applyBorder="1" applyAlignment="1" applyProtection="1">
      <alignment horizontal="center" vertical="center" wrapText="1"/>
      <protection locked="0"/>
    </xf>
    <xf numFmtId="0" fontId="24" fillId="2" borderId="21" xfId="2" applyFont="1" applyFill="1" applyBorder="1" applyAlignment="1" applyProtection="1">
      <alignment horizontal="center" vertical="center" wrapText="1"/>
      <protection locked="0"/>
    </xf>
    <xf numFmtId="0" fontId="24" fillId="2" borderId="22" xfId="2" applyFont="1" applyFill="1" applyBorder="1" applyAlignment="1" applyProtection="1">
      <alignment horizontal="center" vertical="center" wrapText="1"/>
      <protection locked="0"/>
    </xf>
    <xf numFmtId="38" fontId="25" fillId="2" borderId="8" xfId="1" applyNumberFormat="1" applyFont="1" applyFill="1" applyBorder="1" applyAlignment="1">
      <alignment horizontal="right" vertical="center" wrapText="1"/>
    </xf>
    <xf numFmtId="38" fontId="25" fillId="2" borderId="6" xfId="1" applyNumberFormat="1" applyFont="1" applyFill="1" applyBorder="1" applyAlignment="1">
      <alignment horizontal="right" vertical="center" wrapText="1"/>
    </xf>
    <xf numFmtId="38" fontId="25" fillId="2" borderId="8" xfId="1" applyNumberFormat="1" applyFont="1" applyFill="1" applyBorder="1" applyAlignment="1">
      <alignment horizontal="right" vertical="center"/>
    </xf>
    <xf numFmtId="38" fontId="25" fillId="2" borderId="6" xfId="1" applyNumberFormat="1" applyFont="1" applyFill="1" applyBorder="1" applyAlignment="1">
      <alignment horizontal="right" vertical="center"/>
    </xf>
    <xf numFmtId="38" fontId="25" fillId="2" borderId="8" xfId="3" applyNumberFormat="1" applyFont="1" applyFill="1" applyBorder="1" applyAlignment="1" applyProtection="1">
      <alignment horizontal="right" vertical="center"/>
      <protection locked="0"/>
    </xf>
    <xf numFmtId="38" fontId="25" fillId="2" borderId="6" xfId="3" applyNumberFormat="1" applyFont="1" applyFill="1" applyBorder="1" applyAlignment="1" applyProtection="1">
      <alignment horizontal="right" vertical="center"/>
      <protection locked="0"/>
    </xf>
    <xf numFmtId="38" fontId="25" fillId="2" borderId="8" xfId="3" applyNumberFormat="1" applyFont="1" applyFill="1" applyBorder="1" applyAlignment="1">
      <alignment horizontal="right" vertical="center"/>
    </xf>
    <xf numFmtId="38" fontId="25" fillId="2" borderId="6" xfId="3" applyNumberFormat="1" applyFont="1" applyFill="1" applyBorder="1" applyAlignment="1">
      <alignment horizontal="right" vertical="center"/>
    </xf>
    <xf numFmtId="38" fontId="25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8" xfId="1" applyNumberFormat="1" applyFont="1" applyFill="1" applyBorder="1" applyAlignment="1" applyProtection="1">
      <alignment horizontal="right" vertical="center"/>
      <protection locked="0"/>
    </xf>
    <xf numFmtId="38" fontId="25" fillId="2" borderId="6" xfId="1" applyNumberFormat="1" applyFont="1" applyFill="1" applyBorder="1" applyAlignment="1" applyProtection="1">
      <alignment horizontal="right" vertical="center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176" fontId="24" fillId="2" borderId="18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2" xfId="0" applyFont="1" applyFill="1" applyBorder="1" applyAlignment="1" applyProtection="1">
      <alignment horizontal="left" vertical="center" wrapText="1"/>
      <protection locked="0"/>
    </xf>
    <xf numFmtId="0" fontId="24" fillId="2" borderId="9" xfId="0" applyFont="1" applyFill="1" applyBorder="1" applyAlignment="1" applyProtection="1">
      <alignment horizontal="left" vertical="center" wrapText="1"/>
      <protection locked="0"/>
    </xf>
    <xf numFmtId="0" fontId="24" fillId="2" borderId="5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41" fontId="24" fillId="2" borderId="4" xfId="1" applyNumberFormat="1" applyFont="1" applyFill="1" applyBorder="1" applyAlignment="1" applyProtection="1">
      <alignment horizontal="right" vertical="center"/>
      <protection locked="0"/>
    </xf>
    <xf numFmtId="41" fontId="24" fillId="2" borderId="3" xfId="1" applyNumberFormat="1" applyFont="1" applyFill="1" applyBorder="1" applyAlignment="1" applyProtection="1">
      <alignment horizontal="right" vertical="center"/>
      <protection locked="0"/>
    </xf>
    <xf numFmtId="41" fontId="24" fillId="2" borderId="9" xfId="1" applyNumberFormat="1" applyFont="1" applyFill="1" applyBorder="1" applyAlignment="1" applyProtection="1">
      <alignment horizontal="right" vertical="center"/>
      <protection locked="0"/>
    </xf>
    <xf numFmtId="41" fontId="24" fillId="2" borderId="5" xfId="1" applyNumberFormat="1" applyFont="1" applyFill="1" applyBorder="1" applyAlignment="1" applyProtection="1">
      <alignment horizontal="right" vertical="center"/>
      <protection locked="0"/>
    </xf>
    <xf numFmtId="176" fontId="24" fillId="2" borderId="4" xfId="0" applyNumberFormat="1" applyFont="1" applyFill="1" applyBorder="1" applyAlignment="1" applyProtection="1">
      <alignment horizontal="right" vertical="center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0" fontId="23" fillId="2" borderId="8" xfId="2" applyFont="1" applyFill="1" applyBorder="1" applyAlignment="1" applyProtection="1">
      <alignment horizontal="left" vertical="center" wrapText="1"/>
      <protection locked="0"/>
    </xf>
    <xf numFmtId="0" fontId="23" fillId="2" borderId="10" xfId="2" applyFont="1" applyFill="1" applyBorder="1" applyAlignment="1" applyProtection="1">
      <alignment horizontal="left" vertical="center" wrapText="1"/>
      <protection locked="0"/>
    </xf>
    <xf numFmtId="0" fontId="24" fillId="2" borderId="4" xfId="2" applyFont="1" applyFill="1" applyBorder="1" applyAlignment="1" applyProtection="1">
      <alignment horizontal="left" vertical="center" wrapText="1"/>
      <protection locked="0"/>
    </xf>
    <xf numFmtId="0" fontId="24" fillId="2" borderId="3" xfId="2" applyFont="1" applyFill="1" applyBorder="1" applyAlignment="1" applyProtection="1">
      <alignment horizontal="left" vertical="center" wrapText="1"/>
      <protection locked="0"/>
    </xf>
    <xf numFmtId="0" fontId="24" fillId="2" borderId="2" xfId="2" applyFont="1" applyFill="1" applyBorder="1" applyAlignment="1" applyProtection="1">
      <alignment horizontal="left" vertical="center" wrapText="1"/>
      <protection locked="0"/>
    </xf>
    <xf numFmtId="0" fontId="24" fillId="2" borderId="9" xfId="2" applyFont="1" applyFill="1" applyBorder="1" applyAlignment="1" applyProtection="1">
      <alignment horizontal="left" vertical="center" wrapText="1"/>
      <protection locked="0"/>
    </xf>
    <xf numFmtId="0" fontId="24" fillId="2" borderId="5" xfId="2" applyFont="1" applyFill="1" applyBorder="1" applyAlignment="1" applyProtection="1">
      <alignment horizontal="left" vertical="center" wrapText="1"/>
      <protection locked="0"/>
    </xf>
    <xf numFmtId="0" fontId="24" fillId="2" borderId="11" xfId="2" applyFont="1" applyFill="1" applyBorder="1" applyAlignment="1" applyProtection="1">
      <alignment horizontal="left" vertical="center" wrapText="1"/>
      <protection locked="0"/>
    </xf>
    <xf numFmtId="0" fontId="24" fillId="2" borderId="4" xfId="2" applyFont="1" applyFill="1" applyBorder="1" applyAlignment="1" applyProtection="1">
      <alignment horizontal="left" vertical="center" shrinkToFit="1"/>
      <protection locked="0"/>
    </xf>
    <xf numFmtId="0" fontId="24" fillId="2" borderId="3" xfId="2" applyFont="1" applyFill="1" applyBorder="1" applyAlignment="1" applyProtection="1">
      <alignment horizontal="left" vertical="center" shrinkToFit="1"/>
      <protection locked="0"/>
    </xf>
    <xf numFmtId="0" fontId="24" fillId="2" borderId="2" xfId="2" applyFont="1" applyFill="1" applyBorder="1" applyAlignment="1" applyProtection="1">
      <alignment horizontal="left" vertical="center" shrinkToFit="1"/>
      <protection locked="0"/>
    </xf>
    <xf numFmtId="0" fontId="24" fillId="2" borderId="9" xfId="2" applyFont="1" applyFill="1" applyBorder="1" applyAlignment="1" applyProtection="1">
      <alignment horizontal="left" vertical="center" shrinkToFit="1"/>
      <protection locked="0"/>
    </xf>
    <xf numFmtId="0" fontId="24" fillId="2" borderId="5" xfId="2" applyFont="1" applyFill="1" applyBorder="1" applyAlignment="1" applyProtection="1">
      <alignment horizontal="left" vertical="center" shrinkToFit="1"/>
      <protection locked="0"/>
    </xf>
    <xf numFmtId="0" fontId="24" fillId="2" borderId="11" xfId="2" applyFont="1" applyFill="1" applyBorder="1" applyAlignment="1" applyProtection="1">
      <alignment horizontal="left" vertical="center" shrinkToFit="1"/>
      <protection locked="0"/>
    </xf>
    <xf numFmtId="176" fontId="2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3" fillId="2" borderId="8" xfId="2" applyFont="1" applyFill="1" applyBorder="1" applyAlignment="1" applyProtection="1">
      <alignment horizontal="left" vertical="center"/>
      <protection locked="0"/>
    </xf>
    <xf numFmtId="0" fontId="23" fillId="2" borderId="10" xfId="2" applyFont="1" applyFill="1" applyBorder="1" applyAlignment="1" applyProtection="1">
      <alignment horizontal="left" vertical="center"/>
      <protection locked="0"/>
    </xf>
    <xf numFmtId="0" fontId="24" fillId="2" borderId="8" xfId="2" applyFont="1" applyFill="1" applyBorder="1" applyAlignment="1" applyProtection="1">
      <alignment horizontal="left" vertical="top" wrapText="1"/>
      <protection locked="0"/>
    </xf>
    <xf numFmtId="0" fontId="24" fillId="2" borderId="6" xfId="2" applyFont="1" applyFill="1" applyBorder="1" applyAlignment="1" applyProtection="1">
      <alignment horizontal="left" vertical="top" wrapText="1"/>
      <protection locked="0"/>
    </xf>
    <xf numFmtId="0" fontId="24" fillId="2" borderId="10" xfId="2" applyFont="1" applyFill="1" applyBorder="1" applyAlignment="1" applyProtection="1">
      <alignment horizontal="left" vertical="top" wrapText="1"/>
      <protection locked="0"/>
    </xf>
    <xf numFmtId="0" fontId="24" fillId="2" borderId="17" xfId="2" applyFont="1" applyFill="1" applyBorder="1" applyAlignment="1" applyProtection="1">
      <alignment horizontal="left" vertical="center"/>
      <protection locked="0"/>
    </xf>
    <xf numFmtId="0" fontId="24" fillId="2" borderId="14" xfId="2" applyFont="1" applyFill="1" applyBorder="1" applyAlignment="1" applyProtection="1">
      <alignment horizontal="left" vertical="center"/>
      <protection locked="0"/>
    </xf>
    <xf numFmtId="0" fontId="24" fillId="2" borderId="13" xfId="2" applyFont="1" applyFill="1" applyBorder="1" applyAlignment="1" applyProtection="1">
      <alignment horizontal="left" vertical="center"/>
      <protection locked="0"/>
    </xf>
    <xf numFmtId="0" fontId="24" fillId="2" borderId="9" xfId="2" applyFont="1" applyFill="1" applyBorder="1" applyAlignment="1" applyProtection="1">
      <alignment horizontal="left" vertical="top" wrapText="1"/>
      <protection locked="0"/>
    </xf>
    <xf numFmtId="0" fontId="24" fillId="2" borderId="5" xfId="2" applyFont="1" applyFill="1" applyBorder="1" applyAlignment="1" applyProtection="1">
      <alignment horizontal="left" vertical="top" wrapText="1"/>
      <protection locked="0"/>
    </xf>
    <xf numFmtId="0" fontId="24" fillId="2" borderId="11" xfId="2" applyFont="1" applyFill="1" applyBorder="1" applyAlignment="1" applyProtection="1">
      <alignment horizontal="left" vertical="top" wrapTex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48449" y="152401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72F16-D9D6-4B1A-A3FE-8D54329FB819}"/>
            </a:ext>
          </a:extLst>
        </xdr:cNvPr>
        <xdr:cNvSpPr txBox="1"/>
      </xdr:nvSpPr>
      <xdr:spPr>
        <a:xfrm>
          <a:off x="6648449" y="152401"/>
          <a:ext cx="7562851" cy="2295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85725</xdr:colOff>
      <xdr:row>1</xdr:row>
      <xdr:rowOff>228600</xdr:rowOff>
    </xdr:from>
    <xdr:to>
      <xdr:col>32</xdr:col>
      <xdr:colOff>123825</xdr:colOff>
      <xdr:row>1</xdr:row>
      <xdr:rowOff>466725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1BE018-B0FE-47B0-9AAE-C32B3DE0F04A}"/>
            </a:ext>
          </a:extLst>
        </xdr:cNvPr>
        <xdr:cNvSpPr/>
      </xdr:nvSpPr>
      <xdr:spPr>
        <a:xfrm>
          <a:off x="7153275" y="381000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61055BF-0FDD-4F41-AAD8-B8AD77E747E7}"/>
            </a:ext>
          </a:extLst>
        </xdr:cNvPr>
        <xdr:cNvSpPr/>
      </xdr:nvSpPr>
      <xdr:spPr>
        <a:xfrm>
          <a:off x="6547270" y="33244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97"/>
  <sheetViews>
    <sheetView tabSelected="1" view="pageBreakPreview" zoomScaleNormal="100" zoomScaleSheetLayoutView="100" workbookViewId="0">
      <selection activeCell="A2" sqref="A2:Z2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4" t="s">
        <v>222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92" t="s">
        <v>2</v>
      </c>
      <c r="T3" s="192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1.5" customHeight="1">
      <c r="A6" s="200" t="s">
        <v>223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05" t="s">
        <v>169</v>
      </c>
      <c r="B9" s="106"/>
      <c r="C9" s="107"/>
      <c r="D9" s="210" t="s">
        <v>170</v>
      </c>
      <c r="E9" s="210"/>
      <c r="F9" s="211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14" t="s">
        <v>171</v>
      </c>
      <c r="X9" s="215"/>
      <c r="Y9" s="215"/>
      <c r="Z9" s="216"/>
    </row>
    <row r="10" spans="1:34" s="30" customFormat="1" ht="30.95" customHeight="1">
      <c r="A10" s="108"/>
      <c r="B10" s="109"/>
      <c r="C10" s="110"/>
      <c r="D10" s="223" t="s">
        <v>172</v>
      </c>
      <c r="E10" s="223"/>
      <c r="F10" s="22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5"/>
      <c r="W10" s="217"/>
      <c r="X10" s="218"/>
      <c r="Y10" s="218"/>
      <c r="Z10" s="219"/>
    </row>
    <row r="11" spans="1:34" s="30" customFormat="1" ht="30.95" customHeight="1">
      <c r="A11" s="111"/>
      <c r="B11" s="112"/>
      <c r="C11" s="113"/>
      <c r="D11" s="135" t="s">
        <v>173</v>
      </c>
      <c r="E11" s="135"/>
      <c r="F11" s="256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8"/>
      <c r="W11" s="220"/>
      <c r="X11" s="221"/>
      <c r="Y11" s="221"/>
      <c r="Z11" s="222"/>
    </row>
    <row r="12" spans="1:34" s="30" customFormat="1" ht="30.95" customHeight="1">
      <c r="A12" s="259" t="s">
        <v>174</v>
      </c>
      <c r="B12" s="260"/>
      <c r="C12" s="261"/>
      <c r="D12" s="94"/>
      <c r="E12" s="94"/>
      <c r="F12" s="94"/>
      <c r="G12" s="65" t="s">
        <v>1</v>
      </c>
      <c r="H12" s="95"/>
      <c r="I12" s="95"/>
      <c r="J12" s="66" t="s">
        <v>24</v>
      </c>
      <c r="K12" s="96"/>
      <c r="L12" s="96"/>
      <c r="M12" s="67" t="s">
        <v>23</v>
      </c>
      <c r="N12" s="66" t="s">
        <v>228</v>
      </c>
      <c r="O12" s="68"/>
      <c r="P12" s="69"/>
      <c r="Q12" s="69"/>
      <c r="R12" s="69"/>
      <c r="S12" s="69"/>
      <c r="T12" s="70" t="e">
        <f>リスト!B20</f>
        <v>#VALUE!</v>
      </c>
      <c r="U12" s="71" t="s">
        <v>175</v>
      </c>
      <c r="V12" s="97" t="s">
        <v>127</v>
      </c>
      <c r="W12" s="98"/>
      <c r="X12" s="250" t="s">
        <v>216</v>
      </c>
      <c r="Y12" s="250"/>
      <c r="Z12" s="251"/>
    </row>
    <row r="13" spans="1:34" s="34" customFormat="1" ht="30.95" customHeight="1">
      <c r="A13" s="101" t="s">
        <v>176</v>
      </c>
      <c r="B13" s="102"/>
      <c r="C13" s="206"/>
      <c r="D13" s="99"/>
      <c r="E13" s="99"/>
      <c r="F13" s="99"/>
      <c r="G13" s="99"/>
      <c r="H13" s="100"/>
      <c r="I13" s="101" t="s">
        <v>177</v>
      </c>
      <c r="J13" s="102"/>
      <c r="K13" s="103" t="s">
        <v>216</v>
      </c>
      <c r="L13" s="103"/>
      <c r="M13" s="103"/>
      <c r="N13" s="103"/>
      <c r="O13" s="104"/>
      <c r="P13" s="101" t="s">
        <v>178</v>
      </c>
      <c r="Q13" s="102"/>
      <c r="R13" s="99"/>
      <c r="S13" s="99"/>
      <c r="T13" s="4" t="s">
        <v>1</v>
      </c>
      <c r="U13" s="99"/>
      <c r="V13" s="99"/>
      <c r="W13" s="4" t="s">
        <v>24</v>
      </c>
      <c r="X13" s="99"/>
      <c r="Y13" s="99"/>
      <c r="Z13" s="5" t="s">
        <v>23</v>
      </c>
    </row>
    <row r="14" spans="1:34" s="34" customFormat="1" ht="30.95" customHeight="1">
      <c r="A14" s="105" t="s">
        <v>224</v>
      </c>
      <c r="B14" s="106"/>
      <c r="C14" s="107"/>
      <c r="D14" s="114" t="s">
        <v>179</v>
      </c>
      <c r="E14" s="114"/>
      <c r="F14" s="114"/>
      <c r="G14" s="114"/>
      <c r="H14" s="114"/>
      <c r="I14" s="114"/>
      <c r="J14" s="114"/>
      <c r="K14" s="115" t="s">
        <v>4</v>
      </c>
      <c r="L14" s="116"/>
      <c r="M14" s="116"/>
      <c r="N14" s="116"/>
      <c r="O14" s="116"/>
      <c r="P14" s="116"/>
      <c r="Q14" s="116"/>
      <c r="R14" s="116"/>
      <c r="S14" s="115" t="s">
        <v>180</v>
      </c>
      <c r="T14" s="116"/>
      <c r="U14" s="116"/>
      <c r="V14" s="116"/>
      <c r="W14" s="116"/>
      <c r="X14" s="116"/>
      <c r="Y14" s="116"/>
      <c r="Z14" s="117"/>
    </row>
    <row r="15" spans="1:34" s="34" customFormat="1" ht="30.95" customHeight="1">
      <c r="A15" s="108"/>
      <c r="B15" s="109"/>
      <c r="C15" s="110"/>
      <c r="D15" s="118"/>
      <c r="E15" s="118"/>
      <c r="F15" s="118"/>
      <c r="G15" s="118"/>
      <c r="H15" s="118"/>
      <c r="I15" s="118"/>
      <c r="J15" s="118"/>
      <c r="K15" s="119"/>
      <c r="L15" s="120"/>
      <c r="M15" s="120"/>
      <c r="N15" s="120"/>
      <c r="O15" s="120"/>
      <c r="P15" s="120"/>
      <c r="Q15" s="120"/>
      <c r="R15" s="120"/>
      <c r="S15" s="121"/>
      <c r="T15" s="122"/>
      <c r="U15" s="122"/>
      <c r="V15" s="122"/>
      <c r="W15" s="122"/>
      <c r="X15" s="122"/>
      <c r="Y15" s="122"/>
      <c r="Z15" s="123"/>
      <c r="AB15" s="19"/>
    </row>
    <row r="16" spans="1:34" s="34" customFormat="1" ht="30.95" customHeight="1">
      <c r="A16" s="108"/>
      <c r="B16" s="109"/>
      <c r="C16" s="110"/>
      <c r="D16" s="124" t="s">
        <v>120</v>
      </c>
      <c r="E16" s="124"/>
      <c r="F16" s="124"/>
      <c r="G16" s="124"/>
      <c r="H16" s="124"/>
      <c r="I16" s="124"/>
      <c r="J16" s="124"/>
      <c r="K16" s="125" t="s">
        <v>121</v>
      </c>
      <c r="L16" s="126"/>
      <c r="M16" s="126"/>
      <c r="N16" s="126"/>
      <c r="O16" s="127" t="s">
        <v>181</v>
      </c>
      <c r="P16" s="128"/>
      <c r="Q16" s="128"/>
      <c r="R16" s="128"/>
      <c r="S16" s="128"/>
      <c r="T16" s="128"/>
      <c r="U16" s="129" t="s">
        <v>182</v>
      </c>
      <c r="V16" s="130"/>
      <c r="W16" s="130"/>
      <c r="X16" s="130"/>
      <c r="Y16" s="130"/>
      <c r="Z16" s="131"/>
    </row>
    <row r="17" spans="1:38" s="34" customFormat="1" ht="30.95" customHeight="1">
      <c r="A17" s="111"/>
      <c r="B17" s="112"/>
      <c r="C17" s="113"/>
      <c r="D17" s="132" t="s">
        <v>183</v>
      </c>
      <c r="E17" s="132"/>
      <c r="F17" s="132"/>
      <c r="G17" s="132"/>
      <c r="H17" s="132"/>
      <c r="I17" s="132"/>
      <c r="J17" s="132"/>
      <c r="K17" s="133"/>
      <c r="L17" s="134"/>
      <c r="M17" s="135" t="s">
        <v>184</v>
      </c>
      <c r="N17" s="135"/>
      <c r="O17" s="133" t="s">
        <v>208</v>
      </c>
      <c r="P17" s="134"/>
      <c r="Q17" s="134"/>
      <c r="R17" s="73" t="s">
        <v>1</v>
      </c>
      <c r="S17" s="74"/>
      <c r="T17" s="75" t="s">
        <v>164</v>
      </c>
      <c r="U17" s="252" t="s">
        <v>208</v>
      </c>
      <c r="V17" s="253"/>
      <c r="W17" s="253"/>
      <c r="X17" s="75" t="s">
        <v>1</v>
      </c>
      <c r="Y17" s="76"/>
      <c r="Z17" s="77" t="s">
        <v>24</v>
      </c>
    </row>
    <row r="18" spans="1:38" s="34" customFormat="1" ht="30.95" customHeight="1">
      <c r="A18" s="72"/>
      <c r="B18" s="72"/>
      <c r="C18" s="72"/>
      <c r="D18" s="78"/>
      <c r="E18" s="79"/>
      <c r="F18" s="78"/>
      <c r="G18" s="79"/>
      <c r="H18" s="78"/>
      <c r="I18" s="80"/>
      <c r="J18" s="81"/>
      <c r="K18" s="81"/>
      <c r="L18" s="81"/>
      <c r="M18" s="81"/>
      <c r="N18" s="82"/>
      <c r="O18" s="82"/>
      <c r="P18" s="80"/>
      <c r="Q18" s="72"/>
      <c r="R18" s="72"/>
      <c r="S18" s="72"/>
      <c r="T18" s="72"/>
      <c r="U18" s="81"/>
      <c r="V18" s="81"/>
      <c r="W18" s="82"/>
      <c r="X18" s="82"/>
      <c r="Y18" s="80"/>
      <c r="Z18" s="72"/>
    </row>
    <row r="19" spans="1:38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"/>
    </row>
    <row r="20" spans="1:38" s="30" customFormat="1" ht="12.75" customHeight="1">
      <c r="A20" s="19" t="s">
        <v>225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38" ht="39.950000000000003" customHeight="1">
      <c r="A21" s="207" t="s">
        <v>117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9"/>
      <c r="N21" s="229" t="s">
        <v>45</v>
      </c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</row>
    <row r="22" spans="1:38" ht="30" customHeight="1">
      <c r="A22" s="193" t="s">
        <v>42</v>
      </c>
      <c r="B22" s="194"/>
      <c r="C22" s="194"/>
      <c r="D22" s="194"/>
      <c r="E22" s="194"/>
      <c r="F22" s="194"/>
      <c r="G22" s="194"/>
      <c r="H22" s="204">
        <v>0</v>
      </c>
      <c r="I22" s="205"/>
      <c r="J22" s="205"/>
      <c r="K22" s="205"/>
      <c r="L22" s="205"/>
      <c r="M22" s="33" t="s">
        <v>17</v>
      </c>
      <c r="N22" s="193" t="s">
        <v>37</v>
      </c>
      <c r="O22" s="194"/>
      <c r="P22" s="194"/>
      <c r="Q22" s="194"/>
      <c r="R22" s="194"/>
      <c r="S22" s="194"/>
      <c r="T22" s="194"/>
      <c r="U22" s="204">
        <v>0</v>
      </c>
      <c r="V22" s="205"/>
      <c r="W22" s="205"/>
      <c r="X22" s="205"/>
      <c r="Y22" s="205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93" t="s">
        <v>32</v>
      </c>
      <c r="B23" s="194"/>
      <c r="C23" s="194"/>
      <c r="D23" s="194"/>
      <c r="E23" s="194"/>
      <c r="F23" s="194"/>
      <c r="G23" s="195"/>
      <c r="H23" s="196">
        <v>0</v>
      </c>
      <c r="I23" s="197"/>
      <c r="J23" s="197"/>
      <c r="K23" s="197"/>
      <c r="L23" s="197"/>
      <c r="M23" s="33" t="s">
        <v>17</v>
      </c>
      <c r="N23" s="245" t="s">
        <v>139</v>
      </c>
      <c r="O23" s="246"/>
      <c r="P23" s="246"/>
      <c r="Q23" s="246"/>
      <c r="R23" s="246"/>
      <c r="S23" s="246"/>
      <c r="T23" s="246"/>
      <c r="U23" s="198">
        <v>0</v>
      </c>
      <c r="V23" s="199"/>
      <c r="W23" s="199"/>
      <c r="X23" s="199"/>
      <c r="Y23" s="199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93" t="s">
        <v>33</v>
      </c>
      <c r="B24" s="194"/>
      <c r="C24" s="194"/>
      <c r="D24" s="194"/>
      <c r="E24" s="194"/>
      <c r="F24" s="194"/>
      <c r="G24" s="195"/>
      <c r="H24" s="196">
        <v>0</v>
      </c>
      <c r="I24" s="197"/>
      <c r="J24" s="197"/>
      <c r="K24" s="197"/>
      <c r="L24" s="197"/>
      <c r="M24" s="33" t="s">
        <v>17</v>
      </c>
      <c r="N24" s="245" t="s">
        <v>140</v>
      </c>
      <c r="O24" s="246"/>
      <c r="P24" s="246"/>
      <c r="Q24" s="246"/>
      <c r="R24" s="246"/>
      <c r="S24" s="246"/>
      <c r="T24" s="246"/>
      <c r="U24" s="198">
        <v>0</v>
      </c>
      <c r="V24" s="199"/>
      <c r="W24" s="199"/>
      <c r="X24" s="199"/>
      <c r="Y24" s="199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93" t="s">
        <v>34</v>
      </c>
      <c r="B25" s="194"/>
      <c r="C25" s="194"/>
      <c r="D25" s="194"/>
      <c r="E25" s="194"/>
      <c r="F25" s="194"/>
      <c r="G25" s="195"/>
      <c r="H25" s="198">
        <v>0</v>
      </c>
      <c r="I25" s="199"/>
      <c r="J25" s="199"/>
      <c r="K25" s="199"/>
      <c r="L25" s="199"/>
      <c r="M25" s="33" t="s">
        <v>17</v>
      </c>
      <c r="N25" s="245" t="s">
        <v>141</v>
      </c>
      <c r="O25" s="246"/>
      <c r="P25" s="246"/>
      <c r="Q25" s="246"/>
      <c r="R25" s="246"/>
      <c r="S25" s="246"/>
      <c r="T25" s="247"/>
      <c r="U25" s="198">
        <v>0</v>
      </c>
      <c r="V25" s="199"/>
      <c r="W25" s="199"/>
      <c r="X25" s="199"/>
      <c r="Y25" s="199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93" t="s">
        <v>35</v>
      </c>
      <c r="B26" s="194"/>
      <c r="C26" s="194"/>
      <c r="D26" s="194"/>
      <c r="E26" s="194"/>
      <c r="F26" s="194"/>
      <c r="G26" s="195"/>
      <c r="H26" s="198">
        <v>0</v>
      </c>
      <c r="I26" s="199"/>
      <c r="J26" s="199"/>
      <c r="K26" s="199"/>
      <c r="L26" s="199"/>
      <c r="M26" s="33" t="s">
        <v>17</v>
      </c>
      <c r="N26" s="245" t="s">
        <v>142</v>
      </c>
      <c r="O26" s="246"/>
      <c r="P26" s="246"/>
      <c r="Q26" s="246"/>
      <c r="R26" s="246"/>
      <c r="S26" s="246"/>
      <c r="T26" s="247"/>
      <c r="U26" s="198">
        <v>0</v>
      </c>
      <c r="V26" s="199"/>
      <c r="W26" s="199"/>
      <c r="X26" s="199"/>
      <c r="Y26" s="199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93" t="s">
        <v>36</v>
      </c>
      <c r="B27" s="194"/>
      <c r="C27" s="194"/>
      <c r="D27" s="194"/>
      <c r="E27" s="194"/>
      <c r="F27" s="194"/>
      <c r="G27" s="194"/>
      <c r="H27" s="196">
        <v>0</v>
      </c>
      <c r="I27" s="197"/>
      <c r="J27" s="197"/>
      <c r="K27" s="197"/>
      <c r="L27" s="197"/>
      <c r="M27" s="33" t="s">
        <v>17</v>
      </c>
      <c r="N27" s="193" t="s">
        <v>143</v>
      </c>
      <c r="O27" s="194"/>
      <c r="P27" s="194"/>
      <c r="Q27" s="194"/>
      <c r="R27" s="194"/>
      <c r="S27" s="194"/>
      <c r="T27" s="195"/>
      <c r="U27" s="198">
        <v>0</v>
      </c>
      <c r="V27" s="199"/>
      <c r="W27" s="199"/>
      <c r="X27" s="199"/>
      <c r="Y27" s="199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29" t="s">
        <v>145</v>
      </c>
      <c r="B28" s="227"/>
      <c r="C28" s="227"/>
      <c r="D28" s="227"/>
      <c r="E28" s="227"/>
      <c r="F28" s="227"/>
      <c r="G28" s="227"/>
      <c r="H28" s="248">
        <f>SUM(H22:L27)</f>
        <v>0</v>
      </c>
      <c r="I28" s="249"/>
      <c r="J28" s="249"/>
      <c r="K28" s="249"/>
      <c r="L28" s="249"/>
      <c r="M28" s="33" t="s">
        <v>17</v>
      </c>
      <c r="N28" s="207" t="s">
        <v>144</v>
      </c>
      <c r="O28" s="208"/>
      <c r="P28" s="208"/>
      <c r="Q28" s="208"/>
      <c r="R28" s="208"/>
      <c r="S28" s="208"/>
      <c r="T28" s="208"/>
      <c r="U28" s="225">
        <f>(U22+U24+U25+U26+U27)-U23</f>
        <v>0</v>
      </c>
      <c r="V28" s="226"/>
      <c r="W28" s="226"/>
      <c r="X28" s="226"/>
      <c r="Y28" s="226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30" customHeight="1">
      <c r="A29" s="230" t="s">
        <v>18</v>
      </c>
      <c r="B29" s="230"/>
      <c r="C29" s="230"/>
      <c r="D29" s="230"/>
      <c r="E29" s="230"/>
      <c r="F29" s="230"/>
      <c r="G29" s="230"/>
      <c r="H29" s="231">
        <f>H28-U28</f>
        <v>0</v>
      </c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2"/>
      <c r="Z29" s="33" t="s">
        <v>17</v>
      </c>
      <c r="AA29" s="93" t="str">
        <f>IF(H29&lt;0,"★支出が収入を上回らないように修正してください。収入を上回る支出を貯金の取り崩しや借金で賄う場合は⑤または⑥に計上してください。","")</f>
        <v/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8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29.25" customHeight="1">
      <c r="A31" s="233" t="s">
        <v>226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s="30" customFormat="1" ht="36.950000000000003" customHeight="1">
      <c r="A32" s="234" t="s">
        <v>166</v>
      </c>
      <c r="B32" s="230"/>
      <c r="C32" s="230" t="s">
        <v>146</v>
      </c>
      <c r="D32" s="230"/>
      <c r="E32" s="230"/>
      <c r="F32" s="230"/>
      <c r="G32" s="230"/>
      <c r="H32" s="230"/>
      <c r="I32" s="229" t="s">
        <v>16</v>
      </c>
      <c r="J32" s="227"/>
      <c r="K32" s="227"/>
      <c r="L32" s="227"/>
      <c r="M32" s="228"/>
      <c r="N32" s="207" t="s">
        <v>46</v>
      </c>
      <c r="O32" s="227"/>
      <c r="P32" s="227"/>
      <c r="Q32" s="228"/>
      <c r="R32" s="207" t="s">
        <v>15</v>
      </c>
      <c r="S32" s="208"/>
      <c r="T32" s="208"/>
      <c r="U32" s="208"/>
      <c r="V32" s="208"/>
      <c r="W32" s="209"/>
      <c r="X32" s="207" t="s">
        <v>14</v>
      </c>
      <c r="Y32" s="208"/>
      <c r="Z32" s="209"/>
    </row>
    <row r="33" spans="1:38" s="30" customFormat="1" ht="15" customHeight="1">
      <c r="A33" s="235" t="s">
        <v>138</v>
      </c>
      <c r="B33" s="235"/>
      <c r="C33" s="189"/>
      <c r="D33" s="189"/>
      <c r="E33" s="189"/>
      <c r="F33" s="189"/>
      <c r="G33" s="189"/>
      <c r="H33" s="189"/>
      <c r="I33" s="143"/>
      <c r="J33" s="144"/>
      <c r="K33" s="144"/>
      <c r="L33" s="144"/>
      <c r="M33" s="145"/>
      <c r="N33" s="149"/>
      <c r="O33" s="150"/>
      <c r="P33" s="150"/>
      <c r="Q33" s="157" t="s">
        <v>13</v>
      </c>
      <c r="R33" s="159"/>
      <c r="S33" s="160"/>
      <c r="T33" s="38" t="s">
        <v>8</v>
      </c>
      <c r="U33" s="37"/>
      <c r="V33" s="38" t="s">
        <v>7</v>
      </c>
      <c r="W33" s="39" t="s">
        <v>9</v>
      </c>
      <c r="X33" s="161" t="s">
        <v>138</v>
      </c>
      <c r="Y33" s="162"/>
      <c r="Z33" s="163"/>
    </row>
    <row r="34" spans="1:38" s="30" customFormat="1" ht="15" customHeight="1">
      <c r="A34" s="235"/>
      <c r="B34" s="235"/>
      <c r="C34" s="189"/>
      <c r="D34" s="189"/>
      <c r="E34" s="189"/>
      <c r="F34" s="189"/>
      <c r="G34" s="189"/>
      <c r="H34" s="189"/>
      <c r="I34" s="146"/>
      <c r="J34" s="147"/>
      <c r="K34" s="147"/>
      <c r="L34" s="147"/>
      <c r="M34" s="148"/>
      <c r="N34" s="151"/>
      <c r="O34" s="152"/>
      <c r="P34" s="152"/>
      <c r="Q34" s="158"/>
      <c r="R34" s="155"/>
      <c r="S34" s="156"/>
      <c r="T34" s="41" t="s">
        <v>8</v>
      </c>
      <c r="U34" s="40"/>
      <c r="V34" s="41" t="s">
        <v>7</v>
      </c>
      <c r="W34" s="42" t="s">
        <v>6</v>
      </c>
      <c r="X34" s="164"/>
      <c r="Y34" s="165"/>
      <c r="Z34" s="166"/>
    </row>
    <row r="35" spans="1:38" s="30" customFormat="1" ht="15" customHeight="1">
      <c r="A35" s="236"/>
      <c r="B35" s="236"/>
      <c r="C35" s="189"/>
      <c r="D35" s="189"/>
      <c r="E35" s="189"/>
      <c r="F35" s="189"/>
      <c r="G35" s="189"/>
      <c r="H35" s="189"/>
      <c r="I35" s="143"/>
      <c r="J35" s="144"/>
      <c r="K35" s="144"/>
      <c r="L35" s="144"/>
      <c r="M35" s="145"/>
      <c r="N35" s="149"/>
      <c r="O35" s="150"/>
      <c r="P35" s="150"/>
      <c r="Q35" s="157" t="s">
        <v>13</v>
      </c>
      <c r="R35" s="159"/>
      <c r="S35" s="160"/>
      <c r="T35" s="38" t="s">
        <v>8</v>
      </c>
      <c r="U35" s="37"/>
      <c r="V35" s="38" t="s">
        <v>7</v>
      </c>
      <c r="W35" s="39" t="s">
        <v>9</v>
      </c>
      <c r="X35" s="161"/>
      <c r="Y35" s="162"/>
      <c r="Z35" s="163"/>
    </row>
    <row r="36" spans="1:38" s="30" customFormat="1" ht="15" customHeight="1">
      <c r="A36" s="236"/>
      <c r="B36" s="236"/>
      <c r="C36" s="189"/>
      <c r="D36" s="189"/>
      <c r="E36" s="189"/>
      <c r="F36" s="189"/>
      <c r="G36" s="189"/>
      <c r="H36" s="189"/>
      <c r="I36" s="146"/>
      <c r="J36" s="147"/>
      <c r="K36" s="147"/>
      <c r="L36" s="147"/>
      <c r="M36" s="148"/>
      <c r="N36" s="151"/>
      <c r="O36" s="152"/>
      <c r="P36" s="152"/>
      <c r="Q36" s="158"/>
      <c r="R36" s="155"/>
      <c r="S36" s="156"/>
      <c r="T36" s="41" t="s">
        <v>8</v>
      </c>
      <c r="U36" s="40"/>
      <c r="V36" s="41" t="s">
        <v>7</v>
      </c>
      <c r="W36" s="42" t="s">
        <v>6</v>
      </c>
      <c r="X36" s="164"/>
      <c r="Y36" s="165"/>
      <c r="Z36" s="166"/>
    </row>
    <row r="37" spans="1:38" s="30" customFormat="1" ht="15" customHeight="1">
      <c r="A37" s="236"/>
      <c r="B37" s="236"/>
      <c r="C37" s="189"/>
      <c r="D37" s="189"/>
      <c r="E37" s="189"/>
      <c r="F37" s="189"/>
      <c r="G37" s="189"/>
      <c r="H37" s="189"/>
      <c r="I37" s="143"/>
      <c r="J37" s="144"/>
      <c r="K37" s="144"/>
      <c r="L37" s="144"/>
      <c r="M37" s="145"/>
      <c r="N37" s="149"/>
      <c r="O37" s="150"/>
      <c r="P37" s="150"/>
      <c r="Q37" s="157" t="s">
        <v>13</v>
      </c>
      <c r="R37" s="153"/>
      <c r="S37" s="154"/>
      <c r="T37" s="44" t="s">
        <v>8</v>
      </c>
      <c r="U37" s="43"/>
      <c r="V37" s="44" t="s">
        <v>7</v>
      </c>
      <c r="W37" s="45" t="s">
        <v>9</v>
      </c>
      <c r="X37" s="161"/>
      <c r="Y37" s="162"/>
      <c r="Z37" s="163"/>
    </row>
    <row r="38" spans="1:38" ht="15" customHeight="1">
      <c r="A38" s="236"/>
      <c r="B38" s="236"/>
      <c r="C38" s="189"/>
      <c r="D38" s="189"/>
      <c r="E38" s="189"/>
      <c r="F38" s="189"/>
      <c r="G38" s="189"/>
      <c r="H38" s="189"/>
      <c r="I38" s="146"/>
      <c r="J38" s="147"/>
      <c r="K38" s="147"/>
      <c r="L38" s="147"/>
      <c r="M38" s="148"/>
      <c r="N38" s="151"/>
      <c r="O38" s="152"/>
      <c r="P38" s="152"/>
      <c r="Q38" s="158"/>
      <c r="R38" s="155"/>
      <c r="S38" s="156"/>
      <c r="T38" s="41" t="s">
        <v>8</v>
      </c>
      <c r="U38" s="40"/>
      <c r="V38" s="41" t="s">
        <v>7</v>
      </c>
      <c r="W38" s="42" t="s">
        <v>6</v>
      </c>
      <c r="X38" s="164"/>
      <c r="Y38" s="165"/>
      <c r="Z38" s="166"/>
    </row>
    <row r="39" spans="1:38" ht="15" customHeight="1">
      <c r="A39" s="236"/>
      <c r="B39" s="236"/>
      <c r="C39" s="189"/>
      <c r="D39" s="189"/>
      <c r="E39" s="189"/>
      <c r="F39" s="189"/>
      <c r="G39" s="189"/>
      <c r="H39" s="189"/>
      <c r="I39" s="143"/>
      <c r="J39" s="144"/>
      <c r="K39" s="144"/>
      <c r="L39" s="144"/>
      <c r="M39" s="145"/>
      <c r="N39" s="149"/>
      <c r="O39" s="150"/>
      <c r="P39" s="150"/>
      <c r="Q39" s="157" t="s">
        <v>13</v>
      </c>
      <c r="R39" s="153"/>
      <c r="S39" s="154"/>
      <c r="T39" s="44" t="s">
        <v>8</v>
      </c>
      <c r="U39" s="43"/>
      <c r="V39" s="44" t="s">
        <v>7</v>
      </c>
      <c r="W39" s="45" t="s">
        <v>9</v>
      </c>
      <c r="X39" s="161"/>
      <c r="Y39" s="162"/>
      <c r="Z39" s="163"/>
    </row>
    <row r="40" spans="1:38" s="34" customFormat="1" ht="15" customHeight="1">
      <c r="A40" s="236"/>
      <c r="B40" s="236"/>
      <c r="C40" s="189"/>
      <c r="D40" s="189"/>
      <c r="E40" s="189"/>
      <c r="F40" s="189"/>
      <c r="G40" s="189"/>
      <c r="H40" s="189"/>
      <c r="I40" s="146"/>
      <c r="J40" s="147"/>
      <c r="K40" s="147"/>
      <c r="L40" s="147"/>
      <c r="M40" s="148"/>
      <c r="N40" s="151"/>
      <c r="O40" s="152"/>
      <c r="P40" s="152"/>
      <c r="Q40" s="158"/>
      <c r="R40" s="155"/>
      <c r="S40" s="156"/>
      <c r="T40" s="41" t="s">
        <v>8</v>
      </c>
      <c r="U40" s="40"/>
      <c r="V40" s="41" t="s">
        <v>7</v>
      </c>
      <c r="W40" s="42" t="s">
        <v>6</v>
      </c>
      <c r="X40" s="164"/>
      <c r="Y40" s="165"/>
      <c r="Z40" s="16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43" t="s">
        <v>227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237" t="s">
        <v>12</v>
      </c>
      <c r="B43" s="242"/>
      <c r="C43" s="237" t="s">
        <v>162</v>
      </c>
      <c r="D43" s="238"/>
      <c r="E43" s="238"/>
      <c r="F43" s="238"/>
      <c r="G43" s="238"/>
      <c r="H43" s="238"/>
      <c r="I43" s="238"/>
      <c r="J43" s="238"/>
      <c r="K43" s="239"/>
      <c r="L43" s="240" t="s">
        <v>11</v>
      </c>
      <c r="M43" s="238"/>
      <c r="N43" s="238"/>
      <c r="O43" s="238"/>
      <c r="P43" s="238"/>
      <c r="Q43" s="238"/>
      <c r="R43" s="238"/>
      <c r="S43" s="238"/>
      <c r="T43" s="239"/>
      <c r="U43" s="241" t="s">
        <v>10</v>
      </c>
      <c r="V43" s="241"/>
      <c r="W43" s="241"/>
      <c r="X43" s="241"/>
      <c r="Y43" s="241"/>
      <c r="Z43" s="241"/>
    </row>
    <row r="44" spans="1:38" ht="15" customHeight="1">
      <c r="A44" s="202" t="s">
        <v>138</v>
      </c>
      <c r="B44" s="203"/>
      <c r="C44" s="175"/>
      <c r="D44" s="176"/>
      <c r="E44" s="176"/>
      <c r="F44" s="176"/>
      <c r="G44" s="176"/>
      <c r="H44" s="176"/>
      <c r="I44" s="176"/>
      <c r="J44" s="176"/>
      <c r="K44" s="177"/>
      <c r="L44" s="181"/>
      <c r="M44" s="182"/>
      <c r="N44" s="182"/>
      <c r="O44" s="182"/>
      <c r="P44" s="182"/>
      <c r="Q44" s="182"/>
      <c r="R44" s="182"/>
      <c r="S44" s="182"/>
      <c r="T44" s="183"/>
      <c r="U44" s="187"/>
      <c r="V44" s="188"/>
      <c r="W44" s="52" t="s">
        <v>8</v>
      </c>
      <c r="X44" s="53"/>
      <c r="Y44" s="54" t="s">
        <v>7</v>
      </c>
      <c r="Z44" s="55" t="s">
        <v>9</v>
      </c>
    </row>
    <row r="45" spans="1:38" ht="15" customHeight="1">
      <c r="A45" s="202"/>
      <c r="B45" s="203"/>
      <c r="C45" s="178"/>
      <c r="D45" s="179"/>
      <c r="E45" s="179"/>
      <c r="F45" s="179"/>
      <c r="G45" s="179"/>
      <c r="H45" s="179"/>
      <c r="I45" s="179"/>
      <c r="J45" s="179"/>
      <c r="K45" s="180"/>
      <c r="L45" s="184"/>
      <c r="M45" s="185"/>
      <c r="N45" s="185"/>
      <c r="O45" s="185"/>
      <c r="P45" s="185"/>
      <c r="Q45" s="185"/>
      <c r="R45" s="185"/>
      <c r="S45" s="185"/>
      <c r="T45" s="186"/>
      <c r="U45" s="190"/>
      <c r="V45" s="191"/>
      <c r="W45" s="56" t="s">
        <v>8</v>
      </c>
      <c r="X45" s="57"/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173"/>
      <c r="B46" s="174"/>
      <c r="C46" s="175"/>
      <c r="D46" s="176"/>
      <c r="E46" s="176"/>
      <c r="F46" s="176"/>
      <c r="G46" s="176"/>
      <c r="H46" s="176"/>
      <c r="I46" s="176"/>
      <c r="J46" s="176"/>
      <c r="K46" s="177"/>
      <c r="L46" s="181"/>
      <c r="M46" s="182"/>
      <c r="N46" s="182"/>
      <c r="O46" s="182"/>
      <c r="P46" s="182"/>
      <c r="Q46" s="182"/>
      <c r="R46" s="182"/>
      <c r="S46" s="182"/>
      <c r="T46" s="183"/>
      <c r="U46" s="187"/>
      <c r="V46" s="188"/>
      <c r="W46" s="52" t="s">
        <v>8</v>
      </c>
      <c r="X46" s="53"/>
      <c r="Y46" s="54" t="s">
        <v>7</v>
      </c>
      <c r="Z46" s="55" t="s">
        <v>9</v>
      </c>
    </row>
    <row r="47" spans="1:38" ht="15" customHeight="1">
      <c r="A47" s="173"/>
      <c r="B47" s="174"/>
      <c r="C47" s="178"/>
      <c r="D47" s="179"/>
      <c r="E47" s="179"/>
      <c r="F47" s="179"/>
      <c r="G47" s="179"/>
      <c r="H47" s="179"/>
      <c r="I47" s="179"/>
      <c r="J47" s="179"/>
      <c r="K47" s="180"/>
      <c r="L47" s="184"/>
      <c r="M47" s="185"/>
      <c r="N47" s="185"/>
      <c r="O47" s="185"/>
      <c r="P47" s="185"/>
      <c r="Q47" s="185"/>
      <c r="R47" s="185"/>
      <c r="S47" s="185"/>
      <c r="T47" s="186"/>
      <c r="U47" s="190"/>
      <c r="V47" s="191"/>
      <c r="W47" s="56" t="s">
        <v>8</v>
      </c>
      <c r="X47" s="57"/>
      <c r="Y47" s="58" t="s">
        <v>7</v>
      </c>
      <c r="Z47" s="59" t="s">
        <v>6</v>
      </c>
    </row>
    <row r="48" spans="1:38" ht="15" customHeight="1">
      <c r="A48" s="173"/>
      <c r="B48" s="174"/>
      <c r="C48" s="175"/>
      <c r="D48" s="176"/>
      <c r="E48" s="176"/>
      <c r="F48" s="176"/>
      <c r="G48" s="176"/>
      <c r="H48" s="176"/>
      <c r="I48" s="176"/>
      <c r="J48" s="176"/>
      <c r="K48" s="177"/>
      <c r="L48" s="181"/>
      <c r="M48" s="182"/>
      <c r="N48" s="182"/>
      <c r="O48" s="182"/>
      <c r="P48" s="182"/>
      <c r="Q48" s="182"/>
      <c r="R48" s="182"/>
      <c r="S48" s="182"/>
      <c r="T48" s="183"/>
      <c r="U48" s="187"/>
      <c r="V48" s="188"/>
      <c r="W48" s="52" t="s">
        <v>8</v>
      </c>
      <c r="X48" s="53"/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173"/>
      <c r="B49" s="174"/>
      <c r="C49" s="178"/>
      <c r="D49" s="179"/>
      <c r="E49" s="179"/>
      <c r="F49" s="179"/>
      <c r="G49" s="179"/>
      <c r="H49" s="179"/>
      <c r="I49" s="179"/>
      <c r="J49" s="179"/>
      <c r="K49" s="180"/>
      <c r="L49" s="184"/>
      <c r="M49" s="185"/>
      <c r="N49" s="185"/>
      <c r="O49" s="185"/>
      <c r="P49" s="185"/>
      <c r="Q49" s="185"/>
      <c r="R49" s="185"/>
      <c r="S49" s="185"/>
      <c r="T49" s="186"/>
      <c r="U49" s="190"/>
      <c r="V49" s="191"/>
      <c r="W49" s="56" t="s">
        <v>8</v>
      </c>
      <c r="X49" s="57"/>
      <c r="Y49" s="58" t="s">
        <v>7</v>
      </c>
      <c r="Z49" s="59" t="s">
        <v>6</v>
      </c>
    </row>
    <row r="50" spans="1:38" ht="15" customHeight="1">
      <c r="A50" s="173"/>
      <c r="B50" s="174"/>
      <c r="C50" s="175"/>
      <c r="D50" s="176"/>
      <c r="E50" s="176"/>
      <c r="F50" s="176"/>
      <c r="G50" s="176"/>
      <c r="H50" s="176"/>
      <c r="I50" s="176"/>
      <c r="J50" s="176"/>
      <c r="K50" s="177"/>
      <c r="L50" s="181"/>
      <c r="M50" s="182"/>
      <c r="N50" s="182"/>
      <c r="O50" s="182"/>
      <c r="P50" s="182"/>
      <c r="Q50" s="182"/>
      <c r="R50" s="182"/>
      <c r="S50" s="182"/>
      <c r="T50" s="183"/>
      <c r="U50" s="187"/>
      <c r="V50" s="188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173"/>
      <c r="B51" s="174"/>
      <c r="C51" s="178"/>
      <c r="D51" s="179"/>
      <c r="E51" s="179"/>
      <c r="F51" s="179"/>
      <c r="G51" s="179"/>
      <c r="H51" s="179"/>
      <c r="I51" s="179"/>
      <c r="J51" s="179"/>
      <c r="K51" s="180"/>
      <c r="L51" s="184"/>
      <c r="M51" s="185"/>
      <c r="N51" s="185"/>
      <c r="O51" s="185"/>
      <c r="P51" s="185"/>
      <c r="Q51" s="185"/>
      <c r="R51" s="185"/>
      <c r="S51" s="185"/>
      <c r="T51" s="186"/>
      <c r="U51" s="190"/>
      <c r="V51" s="19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218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140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2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130</v>
      </c>
    </row>
    <row r="57" spans="1:38" ht="279.95" customHeight="1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2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131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167" t="s">
        <v>38</v>
      </c>
      <c r="B60" s="168"/>
      <c r="C60" s="168"/>
      <c r="D60" s="168"/>
      <c r="E60" s="168"/>
      <c r="F60" s="169"/>
      <c r="G60" s="170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2"/>
    </row>
    <row r="61" spans="1:38" ht="15" customHeight="1">
      <c r="A61" s="60" t="s">
        <v>132</v>
      </c>
      <c r="Z61" s="61"/>
    </row>
    <row r="62" spans="1:38" ht="279.95" customHeight="1">
      <c r="A62" s="137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9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161</v>
      </c>
    </row>
    <row r="65" spans="1:26" ht="279.95" customHeight="1">
      <c r="A65" s="140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/>
    </row>
    <row r="67" spans="1:26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Y68" s="19" t="s">
        <v>0</v>
      </c>
    </row>
    <row r="69" spans="1:26" ht="15" customHeight="1">
      <c r="A69" s="19" t="s">
        <v>5</v>
      </c>
    </row>
    <row r="70" spans="1:26" ht="60" customHeight="1">
      <c r="A70" s="136" t="s">
        <v>47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87" spans="27:33">
      <c r="AA87" s="64"/>
      <c r="AB87" s="64"/>
      <c r="AC87" s="64"/>
      <c r="AD87" s="64"/>
      <c r="AE87" s="64"/>
      <c r="AF87" s="64"/>
      <c r="AG87" s="64"/>
    </row>
    <row r="97" spans="1:26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</sheetData>
  <mergeCells count="145">
    <mergeCell ref="A2:Z2"/>
    <mergeCell ref="N28:T28"/>
    <mergeCell ref="H25:L25"/>
    <mergeCell ref="H26:L26"/>
    <mergeCell ref="A28:G28"/>
    <mergeCell ref="N25:T25"/>
    <mergeCell ref="N26:T26"/>
    <mergeCell ref="A23:G23"/>
    <mergeCell ref="A24:G24"/>
    <mergeCell ref="N23:T23"/>
    <mergeCell ref="N24:T24"/>
    <mergeCell ref="H23:L23"/>
    <mergeCell ref="U24:Y24"/>
    <mergeCell ref="A22:G22"/>
    <mergeCell ref="H28:L28"/>
    <mergeCell ref="U25:Y25"/>
    <mergeCell ref="U26:Y26"/>
    <mergeCell ref="N21:Z21"/>
    <mergeCell ref="X12:Z12"/>
    <mergeCell ref="U17:W17"/>
    <mergeCell ref="G10:V10"/>
    <mergeCell ref="D11:F11"/>
    <mergeCell ref="G11:V11"/>
    <mergeCell ref="A12:C12"/>
    <mergeCell ref="U43:Z43"/>
    <mergeCell ref="A43:B43"/>
    <mergeCell ref="R34:S34"/>
    <mergeCell ref="A27:G27"/>
    <mergeCell ref="Q33:Q34"/>
    <mergeCell ref="A26:G26"/>
    <mergeCell ref="I39:M40"/>
    <mergeCell ref="N39:P40"/>
    <mergeCell ref="A42:Z42"/>
    <mergeCell ref="R39:S39"/>
    <mergeCell ref="X39:Z40"/>
    <mergeCell ref="R40:S40"/>
    <mergeCell ref="C44:K45"/>
    <mergeCell ref="A33:B34"/>
    <mergeCell ref="A35:B36"/>
    <mergeCell ref="A37:B38"/>
    <mergeCell ref="A39:B40"/>
    <mergeCell ref="C33:H34"/>
    <mergeCell ref="C35:H36"/>
    <mergeCell ref="C37:H38"/>
    <mergeCell ref="Q39:Q40"/>
    <mergeCell ref="C43:K43"/>
    <mergeCell ref="L43:T43"/>
    <mergeCell ref="A21:M21"/>
    <mergeCell ref="N22:T22"/>
    <mergeCell ref="A9:C11"/>
    <mergeCell ref="D9:F9"/>
    <mergeCell ref="G9:V9"/>
    <mergeCell ref="W9:Z11"/>
    <mergeCell ref="D10:F10"/>
    <mergeCell ref="U28:Y28"/>
    <mergeCell ref="R33:S33"/>
    <mergeCell ref="X32:Z32"/>
    <mergeCell ref="R32:W32"/>
    <mergeCell ref="N32:Q32"/>
    <mergeCell ref="I32:M32"/>
    <mergeCell ref="H27:L27"/>
    <mergeCell ref="A29:G29"/>
    <mergeCell ref="H29:Y29"/>
    <mergeCell ref="I33:M34"/>
    <mergeCell ref="N33:P34"/>
    <mergeCell ref="A31:Z31"/>
    <mergeCell ref="N27:T27"/>
    <mergeCell ref="U27:Y27"/>
    <mergeCell ref="A32:B32"/>
    <mergeCell ref="C32:H32"/>
    <mergeCell ref="X33:Z34"/>
    <mergeCell ref="U51:V51"/>
    <mergeCell ref="S3:T3"/>
    <mergeCell ref="A25:G25"/>
    <mergeCell ref="H24:L24"/>
    <mergeCell ref="U23:Y23"/>
    <mergeCell ref="A6:Z6"/>
    <mergeCell ref="A7:Z7"/>
    <mergeCell ref="A46:B47"/>
    <mergeCell ref="A44:B45"/>
    <mergeCell ref="U48:V48"/>
    <mergeCell ref="U49:V49"/>
    <mergeCell ref="L46:T47"/>
    <mergeCell ref="U46:V46"/>
    <mergeCell ref="U47:V47"/>
    <mergeCell ref="A48:B49"/>
    <mergeCell ref="C48:K49"/>
    <mergeCell ref="L48:T49"/>
    <mergeCell ref="C46:K47"/>
    <mergeCell ref="U44:V44"/>
    <mergeCell ref="U45:V45"/>
    <mergeCell ref="L44:T45"/>
    <mergeCell ref="H22:L22"/>
    <mergeCell ref="U22:Y22"/>
    <mergeCell ref="A13:C13"/>
    <mergeCell ref="A70:Z70"/>
    <mergeCell ref="A62:Z62"/>
    <mergeCell ref="A57:Z57"/>
    <mergeCell ref="I37:M38"/>
    <mergeCell ref="N35:P36"/>
    <mergeCell ref="R37:S37"/>
    <mergeCell ref="R38:S38"/>
    <mergeCell ref="Q37:Q38"/>
    <mergeCell ref="N37:P38"/>
    <mergeCell ref="Q35:Q36"/>
    <mergeCell ref="R36:S36"/>
    <mergeCell ref="R35:S35"/>
    <mergeCell ref="X37:Z38"/>
    <mergeCell ref="X35:Z36"/>
    <mergeCell ref="I35:M36"/>
    <mergeCell ref="A60:F60"/>
    <mergeCell ref="G60:Z60"/>
    <mergeCell ref="A54:Z54"/>
    <mergeCell ref="A65:Z65"/>
    <mergeCell ref="A50:B51"/>
    <mergeCell ref="C50:K51"/>
    <mergeCell ref="L50:T51"/>
    <mergeCell ref="U50:V50"/>
    <mergeCell ref="C39:H40"/>
    <mergeCell ref="X13:Y13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K17:L17"/>
    <mergeCell ref="M17:N17"/>
    <mergeCell ref="O17:Q17"/>
    <mergeCell ref="D12:F12"/>
    <mergeCell ref="H12:I12"/>
    <mergeCell ref="K12:L12"/>
    <mergeCell ref="V12:W12"/>
    <mergeCell ref="D13:H13"/>
    <mergeCell ref="I13:J13"/>
    <mergeCell ref="K13:O13"/>
    <mergeCell ref="P13:Q13"/>
    <mergeCell ref="R13:S13"/>
    <mergeCell ref="U13:V1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9" max="25" man="1"/>
    <brk id="55" max="25" man="1"/>
    <brk id="63" max="25" man="1"/>
  </rowBreaks>
  <ignoredErrors>
    <ignoredError sqref="U28 H28:H29 AA29" unlockedFormula="1"/>
    <ignoredError sqref="T12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4D37E36-8BB2-4591-BDAC-F79DC14151EF}">
          <x14:formula1>
            <xm:f>リスト!$G$3:$G$5</xm:f>
          </x14:formula1>
          <xm:sqref>X52:Z58 X63:Z64 X35:Z41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A44:B45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X33:Z34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A33:B34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A35:B40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A46:B51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14734CD7-D954-4A5C-83F4-0575766542F1}">
          <x14:formula1>
            <xm:f>リスト!$U$2:$U$14</xm:f>
          </x14:formula1>
          <xm:sqref>O17:Q17</xm:sqref>
        </x14:dataValidation>
        <x14:dataValidation type="list" allowBlank="1" showInputMessage="1" showErrorMessage="1" xr:uid="{9212959D-B825-4033-AAEC-D2987BB56E4A}">
          <x14:formula1>
            <xm:f>リスト!$W$2:$W$12</xm:f>
          </x14:formula1>
          <xm:sqref>U17:W17</xm:sqref>
        </x14:dataValidation>
        <x14:dataValidation type="list" allowBlank="1" showInputMessage="1" showErrorMessage="1" xr:uid="{462B2B45-B169-42CD-A644-FFBDD8850D59}">
          <x14:formula1>
            <xm:f>リスト!$A$2:$A$9</xm:f>
          </x14:formula1>
          <xm:sqref>D17:J17</xm:sqref>
        </x14:dataValidation>
        <x14:dataValidation type="list" allowBlank="1" showInputMessage="1" showErrorMessage="1" xr:uid="{8940C313-C786-4E0F-874E-9181762FC919}">
          <x14:formula1>
            <xm:f>リスト!$O$2:$O$5</xm:f>
          </x14:formula1>
          <xm:sqref>X12:Z12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7BD7-AA9C-40E9-BB1F-52FCEFCE647F}">
  <sheetPr>
    <tabColor theme="7" tint="0.79998168889431442"/>
    <pageSetUpPr fitToPage="1"/>
  </sheetPr>
  <dimension ref="A1:AL97"/>
  <sheetViews>
    <sheetView view="pageBreakPreview" zoomScaleNormal="100" zoomScaleSheetLayoutView="100" workbookViewId="0">
      <selection activeCell="A2" sqref="A2:Z2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4" t="s">
        <v>222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92" t="s">
        <v>2</v>
      </c>
      <c r="T3" s="192"/>
      <c r="U3" s="92">
        <v>7</v>
      </c>
      <c r="V3" s="19" t="s">
        <v>8</v>
      </c>
      <c r="W3" s="92">
        <v>12</v>
      </c>
      <c r="X3" s="19" t="s">
        <v>7</v>
      </c>
      <c r="Y3" s="92">
        <v>1</v>
      </c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1.5" customHeight="1">
      <c r="A6" s="200" t="s">
        <v>223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05" t="s">
        <v>169</v>
      </c>
      <c r="B9" s="106"/>
      <c r="C9" s="107"/>
      <c r="D9" s="210" t="s">
        <v>170</v>
      </c>
      <c r="E9" s="210"/>
      <c r="F9" s="211"/>
      <c r="G9" s="267" t="s">
        <v>209</v>
      </c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8"/>
      <c r="W9" s="214" t="s">
        <v>171</v>
      </c>
      <c r="X9" s="215"/>
      <c r="Y9" s="215"/>
      <c r="Z9" s="216"/>
    </row>
    <row r="10" spans="1:34" s="30" customFormat="1" ht="30.95" customHeight="1">
      <c r="A10" s="108"/>
      <c r="B10" s="109"/>
      <c r="C10" s="110"/>
      <c r="D10" s="223" t="s">
        <v>172</v>
      </c>
      <c r="E10" s="223"/>
      <c r="F10" s="224"/>
      <c r="G10" s="269" t="s">
        <v>210</v>
      </c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17"/>
      <c r="X10" s="218"/>
      <c r="Y10" s="218"/>
      <c r="Z10" s="219"/>
    </row>
    <row r="11" spans="1:34" s="30" customFormat="1" ht="30.95" customHeight="1">
      <c r="A11" s="111"/>
      <c r="B11" s="112"/>
      <c r="C11" s="113"/>
      <c r="D11" s="135" t="s">
        <v>173</v>
      </c>
      <c r="E11" s="135"/>
      <c r="F11" s="256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3"/>
      <c r="W11" s="220"/>
      <c r="X11" s="221"/>
      <c r="Y11" s="221"/>
      <c r="Z11" s="222"/>
    </row>
    <row r="12" spans="1:34" s="30" customFormat="1" ht="30.95" customHeight="1">
      <c r="A12" s="259" t="s">
        <v>174</v>
      </c>
      <c r="B12" s="260"/>
      <c r="C12" s="261"/>
      <c r="D12" s="264">
        <v>2003</v>
      </c>
      <c r="E12" s="264"/>
      <c r="F12" s="264"/>
      <c r="G12" s="65" t="s">
        <v>1</v>
      </c>
      <c r="H12" s="265">
        <v>5</v>
      </c>
      <c r="I12" s="265"/>
      <c r="J12" s="66" t="s">
        <v>24</v>
      </c>
      <c r="K12" s="266">
        <v>10</v>
      </c>
      <c r="L12" s="266"/>
      <c r="M12" s="67" t="s">
        <v>23</v>
      </c>
      <c r="N12" s="66" t="s">
        <v>228</v>
      </c>
      <c r="O12" s="68"/>
      <c r="P12" s="69"/>
      <c r="Q12" s="69"/>
      <c r="R12" s="69"/>
      <c r="S12" s="69"/>
      <c r="T12" s="70">
        <v>23</v>
      </c>
      <c r="U12" s="71" t="s">
        <v>175</v>
      </c>
      <c r="V12" s="97" t="s">
        <v>127</v>
      </c>
      <c r="W12" s="98"/>
      <c r="X12" s="271" t="s">
        <v>30</v>
      </c>
      <c r="Y12" s="271"/>
      <c r="Z12" s="272"/>
    </row>
    <row r="13" spans="1:34" s="34" customFormat="1" ht="30.95" customHeight="1">
      <c r="A13" s="101" t="s">
        <v>176</v>
      </c>
      <c r="B13" s="102"/>
      <c r="C13" s="206"/>
      <c r="D13" s="265" t="s">
        <v>207</v>
      </c>
      <c r="E13" s="265"/>
      <c r="F13" s="265"/>
      <c r="G13" s="265"/>
      <c r="H13" s="273"/>
      <c r="I13" s="101" t="s">
        <v>177</v>
      </c>
      <c r="J13" s="102"/>
      <c r="K13" s="264" t="s">
        <v>219</v>
      </c>
      <c r="L13" s="264"/>
      <c r="M13" s="264"/>
      <c r="N13" s="264"/>
      <c r="O13" s="274"/>
      <c r="P13" s="101" t="s">
        <v>178</v>
      </c>
      <c r="Q13" s="102"/>
      <c r="R13" s="99"/>
      <c r="S13" s="99"/>
      <c r="T13" s="4" t="s">
        <v>1</v>
      </c>
      <c r="U13" s="99"/>
      <c r="V13" s="99"/>
      <c r="W13" s="4" t="s">
        <v>24</v>
      </c>
      <c r="X13" s="99"/>
      <c r="Y13" s="99"/>
      <c r="Z13" s="5" t="s">
        <v>23</v>
      </c>
    </row>
    <row r="14" spans="1:34" s="34" customFormat="1" ht="30.95" customHeight="1">
      <c r="A14" s="105" t="s">
        <v>224</v>
      </c>
      <c r="B14" s="106"/>
      <c r="C14" s="107"/>
      <c r="D14" s="114" t="s">
        <v>179</v>
      </c>
      <c r="E14" s="114"/>
      <c r="F14" s="114"/>
      <c r="G14" s="114"/>
      <c r="H14" s="114"/>
      <c r="I14" s="114"/>
      <c r="J14" s="114"/>
      <c r="K14" s="115" t="s">
        <v>4</v>
      </c>
      <c r="L14" s="116"/>
      <c r="M14" s="116"/>
      <c r="N14" s="116"/>
      <c r="O14" s="116"/>
      <c r="P14" s="116"/>
      <c r="Q14" s="116"/>
      <c r="R14" s="116"/>
      <c r="S14" s="115" t="s">
        <v>180</v>
      </c>
      <c r="T14" s="116"/>
      <c r="U14" s="116"/>
      <c r="V14" s="116"/>
      <c r="W14" s="116"/>
      <c r="X14" s="116"/>
      <c r="Y14" s="116"/>
      <c r="Z14" s="117"/>
    </row>
    <row r="15" spans="1:34" s="34" customFormat="1" ht="30.95" customHeight="1">
      <c r="A15" s="108"/>
      <c r="B15" s="109"/>
      <c r="C15" s="110"/>
      <c r="D15" s="280" t="s">
        <v>211</v>
      </c>
      <c r="E15" s="280"/>
      <c r="F15" s="280"/>
      <c r="G15" s="280"/>
      <c r="H15" s="280"/>
      <c r="I15" s="280"/>
      <c r="J15" s="280"/>
      <c r="K15" s="281" t="s">
        <v>185</v>
      </c>
      <c r="L15" s="282"/>
      <c r="M15" s="282"/>
      <c r="N15" s="282"/>
      <c r="O15" s="282"/>
      <c r="P15" s="282"/>
      <c r="Q15" s="282"/>
      <c r="R15" s="282"/>
      <c r="S15" s="283" t="s">
        <v>186</v>
      </c>
      <c r="T15" s="284"/>
      <c r="U15" s="284"/>
      <c r="V15" s="284"/>
      <c r="W15" s="284"/>
      <c r="X15" s="284"/>
      <c r="Y15" s="284"/>
      <c r="Z15" s="285"/>
      <c r="AB15" s="19"/>
    </row>
    <row r="16" spans="1:34" s="34" customFormat="1" ht="30.95" customHeight="1">
      <c r="A16" s="108"/>
      <c r="B16" s="109"/>
      <c r="C16" s="110"/>
      <c r="D16" s="124" t="s">
        <v>120</v>
      </c>
      <c r="E16" s="124"/>
      <c r="F16" s="124"/>
      <c r="G16" s="124"/>
      <c r="H16" s="124"/>
      <c r="I16" s="124"/>
      <c r="J16" s="124"/>
      <c r="K16" s="125" t="s">
        <v>121</v>
      </c>
      <c r="L16" s="126"/>
      <c r="M16" s="126"/>
      <c r="N16" s="126"/>
      <c r="O16" s="127" t="s">
        <v>181</v>
      </c>
      <c r="P16" s="128"/>
      <c r="Q16" s="128"/>
      <c r="R16" s="128"/>
      <c r="S16" s="128"/>
      <c r="T16" s="128"/>
      <c r="U16" s="129" t="s">
        <v>182</v>
      </c>
      <c r="V16" s="130"/>
      <c r="W16" s="130"/>
      <c r="X16" s="130"/>
      <c r="Y16" s="130"/>
      <c r="Z16" s="131"/>
    </row>
    <row r="17" spans="1:38" s="34" customFormat="1" ht="30.95" customHeight="1">
      <c r="A17" s="111"/>
      <c r="B17" s="112"/>
      <c r="C17" s="113"/>
      <c r="D17" s="275" t="s">
        <v>187</v>
      </c>
      <c r="E17" s="275"/>
      <c r="F17" s="275"/>
      <c r="G17" s="275"/>
      <c r="H17" s="275"/>
      <c r="I17" s="275"/>
      <c r="J17" s="275"/>
      <c r="K17" s="276">
        <v>1</v>
      </c>
      <c r="L17" s="277"/>
      <c r="M17" s="135" t="s">
        <v>184</v>
      </c>
      <c r="N17" s="135"/>
      <c r="O17" s="276">
        <v>2026</v>
      </c>
      <c r="P17" s="277"/>
      <c r="Q17" s="277"/>
      <c r="R17" s="73" t="s">
        <v>1</v>
      </c>
      <c r="S17" s="86">
        <v>10</v>
      </c>
      <c r="T17" s="75" t="s">
        <v>164</v>
      </c>
      <c r="U17" s="278">
        <v>2028</v>
      </c>
      <c r="V17" s="279"/>
      <c r="W17" s="279"/>
      <c r="X17" s="75" t="s">
        <v>1</v>
      </c>
      <c r="Y17" s="87">
        <v>9</v>
      </c>
      <c r="Z17" s="77" t="s">
        <v>24</v>
      </c>
    </row>
    <row r="18" spans="1:38" s="34" customFormat="1" ht="30.95" customHeight="1">
      <c r="A18" s="72"/>
      <c r="B18" s="72"/>
      <c r="C18" s="72"/>
      <c r="D18" s="78"/>
      <c r="E18" s="79"/>
      <c r="F18" s="78"/>
      <c r="G18" s="79"/>
      <c r="H18" s="78"/>
      <c r="I18" s="80"/>
      <c r="J18" s="81"/>
      <c r="K18" s="81"/>
      <c r="L18" s="81"/>
      <c r="M18" s="81"/>
      <c r="N18" s="82"/>
      <c r="O18" s="82"/>
      <c r="P18" s="80"/>
      <c r="Q18" s="72"/>
      <c r="R18" s="72"/>
      <c r="S18" s="72"/>
      <c r="T18" s="72"/>
      <c r="U18" s="81"/>
      <c r="V18" s="81"/>
      <c r="W18" s="82"/>
      <c r="X18" s="82"/>
      <c r="Y18" s="80"/>
      <c r="Z18" s="72"/>
    </row>
    <row r="19" spans="1:38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" t="str">
        <f>IF(H29&lt;0,"★支出が収入を上回らないように修正してください。収入を上回る支出を貯金の取り崩しや借金で賄う場合は⑤または⑥に計上してください。","")</f>
        <v/>
      </c>
    </row>
    <row r="20" spans="1:38" s="30" customFormat="1" ht="12.75" customHeight="1">
      <c r="A20" s="19" t="s">
        <v>225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38" ht="39.950000000000003" customHeight="1">
      <c r="A21" s="207" t="s">
        <v>117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9"/>
      <c r="N21" s="229" t="s">
        <v>45</v>
      </c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</row>
    <row r="22" spans="1:38" ht="30" customHeight="1">
      <c r="A22" s="193" t="s">
        <v>42</v>
      </c>
      <c r="B22" s="194"/>
      <c r="C22" s="194"/>
      <c r="D22" s="194"/>
      <c r="E22" s="194"/>
      <c r="F22" s="194"/>
      <c r="G22" s="194"/>
      <c r="H22" s="290">
        <v>100000</v>
      </c>
      <c r="I22" s="291"/>
      <c r="J22" s="291"/>
      <c r="K22" s="291"/>
      <c r="L22" s="291"/>
      <c r="M22" s="33" t="s">
        <v>17</v>
      </c>
      <c r="N22" s="193" t="s">
        <v>37</v>
      </c>
      <c r="O22" s="194"/>
      <c r="P22" s="194"/>
      <c r="Q22" s="194"/>
      <c r="R22" s="194"/>
      <c r="S22" s="194"/>
      <c r="T22" s="194"/>
      <c r="U22" s="292">
        <v>30000</v>
      </c>
      <c r="V22" s="293"/>
      <c r="W22" s="293"/>
      <c r="X22" s="293"/>
      <c r="Y22" s="293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93" t="s">
        <v>32</v>
      </c>
      <c r="B23" s="194"/>
      <c r="C23" s="194"/>
      <c r="D23" s="194"/>
      <c r="E23" s="194"/>
      <c r="F23" s="194"/>
      <c r="G23" s="195"/>
      <c r="H23" s="286">
        <v>20000</v>
      </c>
      <c r="I23" s="287"/>
      <c r="J23" s="287"/>
      <c r="K23" s="287"/>
      <c r="L23" s="287"/>
      <c r="M23" s="33" t="s">
        <v>17</v>
      </c>
      <c r="N23" s="245" t="s">
        <v>139</v>
      </c>
      <c r="O23" s="246"/>
      <c r="P23" s="246"/>
      <c r="Q23" s="246"/>
      <c r="R23" s="246"/>
      <c r="S23" s="246"/>
      <c r="T23" s="246"/>
      <c r="U23" s="288">
        <v>30000</v>
      </c>
      <c r="V23" s="289"/>
      <c r="W23" s="289"/>
      <c r="X23" s="289"/>
      <c r="Y23" s="289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93" t="s">
        <v>33</v>
      </c>
      <c r="B24" s="194"/>
      <c r="C24" s="194"/>
      <c r="D24" s="194"/>
      <c r="E24" s="194"/>
      <c r="F24" s="194"/>
      <c r="G24" s="195"/>
      <c r="H24" s="286">
        <v>0</v>
      </c>
      <c r="I24" s="287"/>
      <c r="J24" s="287"/>
      <c r="K24" s="287"/>
      <c r="L24" s="287"/>
      <c r="M24" s="33" t="s">
        <v>17</v>
      </c>
      <c r="N24" s="245" t="s">
        <v>140</v>
      </c>
      <c r="O24" s="246"/>
      <c r="P24" s="246"/>
      <c r="Q24" s="246"/>
      <c r="R24" s="246"/>
      <c r="S24" s="246"/>
      <c r="T24" s="246"/>
      <c r="U24" s="288">
        <v>30000</v>
      </c>
      <c r="V24" s="289"/>
      <c r="W24" s="289"/>
      <c r="X24" s="289"/>
      <c r="Y24" s="289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93" t="s">
        <v>34</v>
      </c>
      <c r="B25" s="194"/>
      <c r="C25" s="194"/>
      <c r="D25" s="194"/>
      <c r="E25" s="194"/>
      <c r="F25" s="194"/>
      <c r="G25" s="195"/>
      <c r="H25" s="288">
        <v>20000</v>
      </c>
      <c r="I25" s="289"/>
      <c r="J25" s="289"/>
      <c r="K25" s="289"/>
      <c r="L25" s="289"/>
      <c r="M25" s="33" t="s">
        <v>17</v>
      </c>
      <c r="N25" s="245" t="s">
        <v>141</v>
      </c>
      <c r="O25" s="246"/>
      <c r="P25" s="246"/>
      <c r="Q25" s="246"/>
      <c r="R25" s="246"/>
      <c r="S25" s="246"/>
      <c r="T25" s="247"/>
      <c r="U25" s="288">
        <v>30000</v>
      </c>
      <c r="V25" s="289"/>
      <c r="W25" s="289"/>
      <c r="X25" s="289"/>
      <c r="Y25" s="289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93" t="s">
        <v>35</v>
      </c>
      <c r="B26" s="194"/>
      <c r="C26" s="194"/>
      <c r="D26" s="194"/>
      <c r="E26" s="194"/>
      <c r="F26" s="194"/>
      <c r="G26" s="195"/>
      <c r="H26" s="296">
        <v>0</v>
      </c>
      <c r="I26" s="297"/>
      <c r="J26" s="297"/>
      <c r="K26" s="297"/>
      <c r="L26" s="297"/>
      <c r="M26" s="33" t="s">
        <v>17</v>
      </c>
      <c r="N26" s="245" t="s">
        <v>142</v>
      </c>
      <c r="O26" s="246"/>
      <c r="P26" s="246"/>
      <c r="Q26" s="246"/>
      <c r="R26" s="246"/>
      <c r="S26" s="246"/>
      <c r="T26" s="247"/>
      <c r="U26" s="288">
        <v>60000</v>
      </c>
      <c r="V26" s="289"/>
      <c r="W26" s="289"/>
      <c r="X26" s="289"/>
      <c r="Y26" s="289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93" t="s">
        <v>36</v>
      </c>
      <c r="B27" s="194"/>
      <c r="C27" s="194"/>
      <c r="D27" s="194"/>
      <c r="E27" s="194"/>
      <c r="F27" s="194"/>
      <c r="G27" s="194"/>
      <c r="H27" s="294">
        <v>0</v>
      </c>
      <c r="I27" s="295"/>
      <c r="J27" s="295"/>
      <c r="K27" s="295"/>
      <c r="L27" s="295"/>
      <c r="M27" s="33" t="s">
        <v>17</v>
      </c>
      <c r="N27" s="193" t="s">
        <v>143</v>
      </c>
      <c r="O27" s="194"/>
      <c r="P27" s="194"/>
      <c r="Q27" s="194"/>
      <c r="R27" s="194"/>
      <c r="S27" s="194"/>
      <c r="T27" s="195"/>
      <c r="U27" s="288">
        <v>20000</v>
      </c>
      <c r="V27" s="289"/>
      <c r="W27" s="289"/>
      <c r="X27" s="289"/>
      <c r="Y27" s="289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29" t="s">
        <v>145</v>
      </c>
      <c r="B28" s="227"/>
      <c r="C28" s="227"/>
      <c r="D28" s="227"/>
      <c r="E28" s="227"/>
      <c r="F28" s="227"/>
      <c r="G28" s="227"/>
      <c r="H28" s="248">
        <f>SUM(H22:L27)</f>
        <v>140000</v>
      </c>
      <c r="I28" s="249"/>
      <c r="J28" s="249"/>
      <c r="K28" s="249"/>
      <c r="L28" s="249"/>
      <c r="M28" s="33" t="s">
        <v>17</v>
      </c>
      <c r="N28" s="207" t="s">
        <v>144</v>
      </c>
      <c r="O28" s="208"/>
      <c r="P28" s="208"/>
      <c r="Q28" s="208"/>
      <c r="R28" s="208"/>
      <c r="S28" s="208"/>
      <c r="T28" s="208"/>
      <c r="U28" s="225">
        <f>(U22+U24+U25+U26+U27)-U23</f>
        <v>140000</v>
      </c>
      <c r="V28" s="226"/>
      <c r="W28" s="226"/>
      <c r="X28" s="226"/>
      <c r="Y28" s="226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30" customHeight="1">
      <c r="A29" s="230" t="s">
        <v>18</v>
      </c>
      <c r="B29" s="230"/>
      <c r="C29" s="230"/>
      <c r="D29" s="230"/>
      <c r="E29" s="230"/>
      <c r="F29" s="230"/>
      <c r="G29" s="230"/>
      <c r="H29" s="231">
        <f>H28-U28</f>
        <v>0</v>
      </c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2"/>
      <c r="Z29" s="33" t="s">
        <v>17</v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8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29.25" customHeight="1">
      <c r="A31" s="233" t="s">
        <v>226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s="30" customFormat="1" ht="36.950000000000003" customHeight="1">
      <c r="A32" s="234" t="s">
        <v>166</v>
      </c>
      <c r="B32" s="230"/>
      <c r="C32" s="230" t="s">
        <v>146</v>
      </c>
      <c r="D32" s="230"/>
      <c r="E32" s="230"/>
      <c r="F32" s="230"/>
      <c r="G32" s="230"/>
      <c r="H32" s="230"/>
      <c r="I32" s="229" t="s">
        <v>16</v>
      </c>
      <c r="J32" s="227"/>
      <c r="K32" s="227"/>
      <c r="L32" s="227"/>
      <c r="M32" s="228"/>
      <c r="N32" s="207" t="s">
        <v>46</v>
      </c>
      <c r="O32" s="227"/>
      <c r="P32" s="227"/>
      <c r="Q32" s="228"/>
      <c r="R32" s="207" t="s">
        <v>15</v>
      </c>
      <c r="S32" s="208"/>
      <c r="T32" s="208"/>
      <c r="U32" s="208"/>
      <c r="V32" s="208"/>
      <c r="W32" s="209"/>
      <c r="X32" s="207" t="s">
        <v>14</v>
      </c>
      <c r="Y32" s="208"/>
      <c r="Z32" s="209"/>
    </row>
    <row r="33" spans="1:38" s="30" customFormat="1" ht="15" customHeight="1">
      <c r="A33" s="306" t="s">
        <v>148</v>
      </c>
      <c r="B33" s="306"/>
      <c r="C33" s="307" t="s">
        <v>134</v>
      </c>
      <c r="D33" s="307"/>
      <c r="E33" s="307"/>
      <c r="F33" s="307"/>
      <c r="G33" s="307"/>
      <c r="H33" s="307"/>
      <c r="I33" s="308" t="s">
        <v>188</v>
      </c>
      <c r="J33" s="309"/>
      <c r="K33" s="309"/>
      <c r="L33" s="309"/>
      <c r="M33" s="310"/>
      <c r="N33" s="314">
        <v>20000</v>
      </c>
      <c r="O33" s="315"/>
      <c r="P33" s="315"/>
      <c r="Q33" s="157" t="s">
        <v>13</v>
      </c>
      <c r="R33" s="318">
        <v>2026</v>
      </c>
      <c r="S33" s="319"/>
      <c r="T33" s="38" t="s">
        <v>8</v>
      </c>
      <c r="U33" s="88">
        <v>4</v>
      </c>
      <c r="V33" s="38" t="s">
        <v>7</v>
      </c>
      <c r="W33" s="39" t="s">
        <v>9</v>
      </c>
      <c r="X33" s="298" t="s">
        <v>28</v>
      </c>
      <c r="Y33" s="299"/>
      <c r="Z33" s="300"/>
    </row>
    <row r="34" spans="1:38" s="30" customFormat="1" ht="15" customHeight="1">
      <c r="A34" s="306"/>
      <c r="B34" s="306"/>
      <c r="C34" s="307"/>
      <c r="D34" s="307"/>
      <c r="E34" s="307"/>
      <c r="F34" s="307"/>
      <c r="G34" s="307"/>
      <c r="H34" s="307"/>
      <c r="I34" s="311"/>
      <c r="J34" s="312"/>
      <c r="K34" s="312"/>
      <c r="L34" s="312"/>
      <c r="M34" s="313"/>
      <c r="N34" s="316"/>
      <c r="O34" s="317"/>
      <c r="P34" s="317"/>
      <c r="Q34" s="158"/>
      <c r="R34" s="304">
        <v>2027</v>
      </c>
      <c r="S34" s="305"/>
      <c r="T34" s="41" t="s">
        <v>8</v>
      </c>
      <c r="U34" s="89">
        <v>3</v>
      </c>
      <c r="V34" s="41" t="s">
        <v>7</v>
      </c>
      <c r="W34" s="42" t="s">
        <v>6</v>
      </c>
      <c r="X34" s="301"/>
      <c r="Y34" s="302"/>
      <c r="Z34" s="303"/>
    </row>
    <row r="35" spans="1:38" s="30" customFormat="1" ht="15" customHeight="1">
      <c r="A35" s="236"/>
      <c r="B35" s="236"/>
      <c r="C35" s="189"/>
      <c r="D35" s="189"/>
      <c r="E35" s="189"/>
      <c r="F35" s="189"/>
      <c r="G35" s="189"/>
      <c r="H35" s="189"/>
      <c r="I35" s="143"/>
      <c r="J35" s="144"/>
      <c r="K35" s="144"/>
      <c r="L35" s="144"/>
      <c r="M35" s="145"/>
      <c r="N35" s="149"/>
      <c r="O35" s="150"/>
      <c r="P35" s="150"/>
      <c r="Q35" s="157" t="s">
        <v>13</v>
      </c>
      <c r="R35" s="159"/>
      <c r="S35" s="160"/>
      <c r="T35" s="38" t="s">
        <v>8</v>
      </c>
      <c r="U35" s="37"/>
      <c r="V35" s="38" t="s">
        <v>7</v>
      </c>
      <c r="W35" s="39" t="s">
        <v>9</v>
      </c>
      <c r="X35" s="161"/>
      <c r="Y35" s="162"/>
      <c r="Z35" s="163"/>
    </row>
    <row r="36" spans="1:38" s="30" customFormat="1" ht="15" customHeight="1">
      <c r="A36" s="236"/>
      <c r="B36" s="236"/>
      <c r="C36" s="189"/>
      <c r="D36" s="189"/>
      <c r="E36" s="189"/>
      <c r="F36" s="189"/>
      <c r="G36" s="189"/>
      <c r="H36" s="189"/>
      <c r="I36" s="146"/>
      <c r="J36" s="147"/>
      <c r="K36" s="147"/>
      <c r="L36" s="147"/>
      <c r="M36" s="148"/>
      <c r="N36" s="151"/>
      <c r="O36" s="152"/>
      <c r="P36" s="152"/>
      <c r="Q36" s="158"/>
      <c r="R36" s="155"/>
      <c r="S36" s="156"/>
      <c r="T36" s="41" t="s">
        <v>8</v>
      </c>
      <c r="U36" s="40"/>
      <c r="V36" s="41" t="s">
        <v>7</v>
      </c>
      <c r="W36" s="42" t="s">
        <v>6</v>
      </c>
      <c r="X36" s="164"/>
      <c r="Y36" s="165"/>
      <c r="Z36" s="166"/>
    </row>
    <row r="37" spans="1:38" s="30" customFormat="1" ht="15" customHeight="1">
      <c r="A37" s="236"/>
      <c r="B37" s="236"/>
      <c r="C37" s="189"/>
      <c r="D37" s="189"/>
      <c r="E37" s="189"/>
      <c r="F37" s="189"/>
      <c r="G37" s="189"/>
      <c r="H37" s="189"/>
      <c r="I37" s="143"/>
      <c r="J37" s="144"/>
      <c r="K37" s="144"/>
      <c r="L37" s="144"/>
      <c r="M37" s="145"/>
      <c r="N37" s="149"/>
      <c r="O37" s="150"/>
      <c r="P37" s="150"/>
      <c r="Q37" s="157" t="s">
        <v>13</v>
      </c>
      <c r="R37" s="153"/>
      <c r="S37" s="154"/>
      <c r="T37" s="44" t="s">
        <v>8</v>
      </c>
      <c r="U37" s="43"/>
      <c r="V37" s="44" t="s">
        <v>7</v>
      </c>
      <c r="W37" s="45" t="s">
        <v>9</v>
      </c>
      <c r="X37" s="161"/>
      <c r="Y37" s="162"/>
      <c r="Z37" s="163"/>
    </row>
    <row r="38" spans="1:38" ht="15" customHeight="1">
      <c r="A38" s="236"/>
      <c r="B38" s="236"/>
      <c r="C38" s="189"/>
      <c r="D38" s="189"/>
      <c r="E38" s="189"/>
      <c r="F38" s="189"/>
      <c r="G38" s="189"/>
      <c r="H38" s="189"/>
      <c r="I38" s="146"/>
      <c r="J38" s="147"/>
      <c r="K38" s="147"/>
      <c r="L38" s="147"/>
      <c r="M38" s="148"/>
      <c r="N38" s="151"/>
      <c r="O38" s="152"/>
      <c r="P38" s="152"/>
      <c r="Q38" s="158"/>
      <c r="R38" s="155"/>
      <c r="S38" s="156"/>
      <c r="T38" s="41" t="s">
        <v>8</v>
      </c>
      <c r="U38" s="40"/>
      <c r="V38" s="41" t="s">
        <v>7</v>
      </c>
      <c r="W38" s="42" t="s">
        <v>6</v>
      </c>
      <c r="X38" s="164"/>
      <c r="Y38" s="165"/>
      <c r="Z38" s="166"/>
    </row>
    <row r="39" spans="1:38" ht="15" customHeight="1">
      <c r="A39" s="236"/>
      <c r="B39" s="236"/>
      <c r="C39" s="189"/>
      <c r="D39" s="189"/>
      <c r="E39" s="189"/>
      <c r="F39" s="189"/>
      <c r="G39" s="189"/>
      <c r="H39" s="189"/>
      <c r="I39" s="143"/>
      <c r="J39" s="144"/>
      <c r="K39" s="144"/>
      <c r="L39" s="144"/>
      <c r="M39" s="145"/>
      <c r="N39" s="149"/>
      <c r="O39" s="150"/>
      <c r="P39" s="150"/>
      <c r="Q39" s="157" t="s">
        <v>13</v>
      </c>
      <c r="R39" s="153"/>
      <c r="S39" s="154"/>
      <c r="T39" s="44" t="s">
        <v>8</v>
      </c>
      <c r="U39" s="43"/>
      <c r="V39" s="44" t="s">
        <v>7</v>
      </c>
      <c r="W39" s="45" t="s">
        <v>9</v>
      </c>
      <c r="X39" s="161"/>
      <c r="Y39" s="162"/>
      <c r="Z39" s="163"/>
    </row>
    <row r="40" spans="1:38" s="34" customFormat="1" ht="15" customHeight="1">
      <c r="A40" s="236"/>
      <c r="B40" s="236"/>
      <c r="C40" s="189"/>
      <c r="D40" s="189"/>
      <c r="E40" s="189"/>
      <c r="F40" s="189"/>
      <c r="G40" s="189"/>
      <c r="H40" s="189"/>
      <c r="I40" s="146"/>
      <c r="J40" s="147"/>
      <c r="K40" s="147"/>
      <c r="L40" s="147"/>
      <c r="M40" s="148"/>
      <c r="N40" s="151"/>
      <c r="O40" s="152"/>
      <c r="P40" s="152"/>
      <c r="Q40" s="158"/>
      <c r="R40" s="155"/>
      <c r="S40" s="156"/>
      <c r="T40" s="41" t="s">
        <v>8</v>
      </c>
      <c r="U40" s="40"/>
      <c r="V40" s="41" t="s">
        <v>7</v>
      </c>
      <c r="W40" s="42" t="s">
        <v>6</v>
      </c>
      <c r="X40" s="164"/>
      <c r="Y40" s="165"/>
      <c r="Z40" s="16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33" t="s">
        <v>168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237" t="s">
        <v>12</v>
      </c>
      <c r="B43" s="242"/>
      <c r="C43" s="237" t="s">
        <v>162</v>
      </c>
      <c r="D43" s="238"/>
      <c r="E43" s="238"/>
      <c r="F43" s="238"/>
      <c r="G43" s="238"/>
      <c r="H43" s="238"/>
      <c r="I43" s="238"/>
      <c r="J43" s="238"/>
      <c r="K43" s="239"/>
      <c r="L43" s="240" t="s">
        <v>11</v>
      </c>
      <c r="M43" s="238"/>
      <c r="N43" s="238"/>
      <c r="O43" s="238"/>
      <c r="P43" s="238"/>
      <c r="Q43" s="238"/>
      <c r="R43" s="238"/>
      <c r="S43" s="238"/>
      <c r="T43" s="239"/>
      <c r="U43" s="241" t="s">
        <v>10</v>
      </c>
      <c r="V43" s="241"/>
      <c r="W43" s="241"/>
      <c r="X43" s="241"/>
      <c r="Y43" s="241"/>
      <c r="Z43" s="241"/>
    </row>
    <row r="44" spans="1:38" ht="15" customHeight="1">
      <c r="A44" s="320" t="s">
        <v>40</v>
      </c>
      <c r="B44" s="321"/>
      <c r="C44" s="322" t="s">
        <v>229</v>
      </c>
      <c r="D44" s="323"/>
      <c r="E44" s="323"/>
      <c r="F44" s="323"/>
      <c r="G44" s="323"/>
      <c r="H44" s="323"/>
      <c r="I44" s="323"/>
      <c r="J44" s="323"/>
      <c r="K44" s="324"/>
      <c r="L44" s="328"/>
      <c r="M44" s="329"/>
      <c r="N44" s="329"/>
      <c r="O44" s="329"/>
      <c r="P44" s="329"/>
      <c r="Q44" s="329"/>
      <c r="R44" s="329"/>
      <c r="S44" s="329"/>
      <c r="T44" s="330"/>
      <c r="U44" s="334">
        <v>2020</v>
      </c>
      <c r="V44" s="335"/>
      <c r="W44" s="52" t="s">
        <v>8</v>
      </c>
      <c r="X44" s="90">
        <v>10</v>
      </c>
      <c r="Y44" s="54" t="s">
        <v>7</v>
      </c>
      <c r="Z44" s="55" t="s">
        <v>9</v>
      </c>
    </row>
    <row r="45" spans="1:38" ht="15" customHeight="1">
      <c r="A45" s="320"/>
      <c r="B45" s="321"/>
      <c r="C45" s="325"/>
      <c r="D45" s="326"/>
      <c r="E45" s="326"/>
      <c r="F45" s="326"/>
      <c r="G45" s="326"/>
      <c r="H45" s="326"/>
      <c r="I45" s="326"/>
      <c r="J45" s="326"/>
      <c r="K45" s="327"/>
      <c r="L45" s="331"/>
      <c r="M45" s="332"/>
      <c r="N45" s="332"/>
      <c r="O45" s="332"/>
      <c r="P45" s="332"/>
      <c r="Q45" s="332"/>
      <c r="R45" s="332"/>
      <c r="S45" s="332"/>
      <c r="T45" s="333"/>
      <c r="U45" s="336">
        <v>2023</v>
      </c>
      <c r="V45" s="337"/>
      <c r="W45" s="56" t="s">
        <v>8</v>
      </c>
      <c r="X45" s="91">
        <v>9</v>
      </c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338" t="s">
        <v>40</v>
      </c>
      <c r="B46" s="339"/>
      <c r="C46" s="322" t="s">
        <v>211</v>
      </c>
      <c r="D46" s="323"/>
      <c r="E46" s="323"/>
      <c r="F46" s="323"/>
      <c r="G46" s="323"/>
      <c r="H46" s="323"/>
      <c r="I46" s="323"/>
      <c r="J46" s="323"/>
      <c r="K46" s="324"/>
      <c r="L46" s="328" t="s">
        <v>220</v>
      </c>
      <c r="M46" s="329"/>
      <c r="N46" s="329"/>
      <c r="O46" s="329"/>
      <c r="P46" s="329"/>
      <c r="Q46" s="329"/>
      <c r="R46" s="329"/>
      <c r="S46" s="329"/>
      <c r="T46" s="330"/>
      <c r="U46" s="334">
        <v>2023</v>
      </c>
      <c r="V46" s="335"/>
      <c r="W46" s="52" t="s">
        <v>8</v>
      </c>
      <c r="X46" s="90">
        <v>10</v>
      </c>
      <c r="Y46" s="54" t="s">
        <v>7</v>
      </c>
      <c r="Z46" s="55" t="s">
        <v>9</v>
      </c>
    </row>
    <row r="47" spans="1:38" ht="15" customHeight="1">
      <c r="A47" s="338"/>
      <c r="B47" s="339"/>
      <c r="C47" s="325"/>
      <c r="D47" s="326"/>
      <c r="E47" s="326"/>
      <c r="F47" s="326"/>
      <c r="G47" s="326"/>
      <c r="H47" s="326"/>
      <c r="I47" s="326"/>
      <c r="J47" s="326"/>
      <c r="K47" s="327"/>
      <c r="L47" s="331"/>
      <c r="M47" s="332"/>
      <c r="N47" s="332"/>
      <c r="O47" s="332"/>
      <c r="P47" s="332"/>
      <c r="Q47" s="332"/>
      <c r="R47" s="332"/>
      <c r="S47" s="332"/>
      <c r="T47" s="333"/>
      <c r="U47" s="336">
        <v>2026</v>
      </c>
      <c r="V47" s="337"/>
      <c r="W47" s="56" t="s">
        <v>8</v>
      </c>
      <c r="X47" s="91">
        <v>9</v>
      </c>
      <c r="Y47" s="58" t="s">
        <v>7</v>
      </c>
      <c r="Z47" s="59" t="s">
        <v>6</v>
      </c>
    </row>
    <row r="48" spans="1:38" ht="15" customHeight="1">
      <c r="A48" s="338" t="s">
        <v>40</v>
      </c>
      <c r="B48" s="339"/>
      <c r="C48" s="322" t="s">
        <v>230</v>
      </c>
      <c r="D48" s="323"/>
      <c r="E48" s="323"/>
      <c r="F48" s="323"/>
      <c r="G48" s="323"/>
      <c r="H48" s="323"/>
      <c r="I48" s="323"/>
      <c r="J48" s="323"/>
      <c r="K48" s="324"/>
      <c r="L48" s="328" t="s">
        <v>231</v>
      </c>
      <c r="M48" s="329"/>
      <c r="N48" s="329"/>
      <c r="O48" s="329"/>
      <c r="P48" s="329"/>
      <c r="Q48" s="329"/>
      <c r="R48" s="329"/>
      <c r="S48" s="329"/>
      <c r="T48" s="330"/>
      <c r="U48" s="334">
        <v>2026</v>
      </c>
      <c r="V48" s="335"/>
      <c r="W48" s="52" t="s">
        <v>8</v>
      </c>
      <c r="X48" s="90">
        <v>10</v>
      </c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338"/>
      <c r="B49" s="339"/>
      <c r="C49" s="325"/>
      <c r="D49" s="326"/>
      <c r="E49" s="326"/>
      <c r="F49" s="326"/>
      <c r="G49" s="326"/>
      <c r="H49" s="326"/>
      <c r="I49" s="326"/>
      <c r="J49" s="326"/>
      <c r="K49" s="327"/>
      <c r="L49" s="331"/>
      <c r="M49" s="332"/>
      <c r="N49" s="332"/>
      <c r="O49" s="332"/>
      <c r="P49" s="332"/>
      <c r="Q49" s="332"/>
      <c r="R49" s="332"/>
      <c r="S49" s="332"/>
      <c r="T49" s="333"/>
      <c r="U49" s="336">
        <v>2028</v>
      </c>
      <c r="V49" s="337"/>
      <c r="W49" s="56" t="s">
        <v>8</v>
      </c>
      <c r="X49" s="91">
        <v>9</v>
      </c>
      <c r="Y49" s="58" t="s">
        <v>7</v>
      </c>
      <c r="Z49" s="59" t="s">
        <v>6</v>
      </c>
    </row>
    <row r="50" spans="1:38" ht="15" customHeight="1">
      <c r="A50" s="173"/>
      <c r="B50" s="174"/>
      <c r="C50" s="175"/>
      <c r="D50" s="176"/>
      <c r="E50" s="176"/>
      <c r="F50" s="176"/>
      <c r="G50" s="176"/>
      <c r="H50" s="176"/>
      <c r="I50" s="176"/>
      <c r="J50" s="176"/>
      <c r="K50" s="177"/>
      <c r="L50" s="181"/>
      <c r="M50" s="182"/>
      <c r="N50" s="182"/>
      <c r="O50" s="182"/>
      <c r="P50" s="182"/>
      <c r="Q50" s="182"/>
      <c r="R50" s="182"/>
      <c r="S50" s="182"/>
      <c r="T50" s="183"/>
      <c r="U50" s="187"/>
      <c r="V50" s="188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173"/>
      <c r="B51" s="174"/>
      <c r="C51" s="178"/>
      <c r="D51" s="179"/>
      <c r="E51" s="179"/>
      <c r="F51" s="179"/>
      <c r="G51" s="179"/>
      <c r="H51" s="179"/>
      <c r="I51" s="179"/>
      <c r="J51" s="179"/>
      <c r="K51" s="180"/>
      <c r="L51" s="184"/>
      <c r="M51" s="185"/>
      <c r="N51" s="185"/>
      <c r="O51" s="185"/>
      <c r="P51" s="185"/>
      <c r="Q51" s="185"/>
      <c r="R51" s="185"/>
      <c r="S51" s="185"/>
      <c r="T51" s="186"/>
      <c r="U51" s="190"/>
      <c r="V51" s="19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218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340" t="s">
        <v>221</v>
      </c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2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130</v>
      </c>
    </row>
    <row r="57" spans="1:38" ht="279.95" customHeight="1">
      <c r="A57" s="340" t="s">
        <v>191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2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131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167" t="s">
        <v>38</v>
      </c>
      <c r="B60" s="168"/>
      <c r="C60" s="168"/>
      <c r="D60" s="168"/>
      <c r="E60" s="168"/>
      <c r="F60" s="169"/>
      <c r="G60" s="343" t="s">
        <v>192</v>
      </c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5"/>
    </row>
    <row r="61" spans="1:38" ht="15" customHeight="1">
      <c r="A61" s="60" t="s">
        <v>132</v>
      </c>
      <c r="Z61" s="61"/>
    </row>
    <row r="62" spans="1:38" ht="279.95" customHeight="1">
      <c r="A62" s="346" t="s">
        <v>189</v>
      </c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8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161</v>
      </c>
    </row>
    <row r="65" spans="1:26" ht="279.95" customHeight="1">
      <c r="A65" s="340" t="s">
        <v>190</v>
      </c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2"/>
    </row>
    <row r="67" spans="1:26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Y68" s="19" t="s">
        <v>0</v>
      </c>
    </row>
    <row r="69" spans="1:26" ht="15" customHeight="1">
      <c r="A69" s="19" t="s">
        <v>5</v>
      </c>
    </row>
    <row r="70" spans="1:26" ht="60" customHeight="1">
      <c r="A70" s="136" t="s">
        <v>47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87" spans="27:33">
      <c r="AA87" s="64"/>
      <c r="AB87" s="64"/>
      <c r="AC87" s="64"/>
      <c r="AD87" s="64"/>
      <c r="AE87" s="64"/>
      <c r="AF87" s="64"/>
      <c r="AG87" s="64"/>
    </row>
    <row r="97" spans="1:26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</sheetData>
  <mergeCells count="145">
    <mergeCell ref="A57:Z57"/>
    <mergeCell ref="A60:F60"/>
    <mergeCell ref="G60:Z60"/>
    <mergeCell ref="A62:Z62"/>
    <mergeCell ref="A65:Z65"/>
    <mergeCell ref="A70:Z70"/>
    <mergeCell ref="A50:B51"/>
    <mergeCell ref="C50:K51"/>
    <mergeCell ref="L50:T51"/>
    <mergeCell ref="U50:V50"/>
    <mergeCell ref="U51:V51"/>
    <mergeCell ref="A54:Z54"/>
    <mergeCell ref="A46:B47"/>
    <mergeCell ref="C46:K47"/>
    <mergeCell ref="L46:T47"/>
    <mergeCell ref="U46:V46"/>
    <mergeCell ref="U47:V47"/>
    <mergeCell ref="A48:B49"/>
    <mergeCell ref="C48:K49"/>
    <mergeCell ref="L48:T49"/>
    <mergeCell ref="U48:V48"/>
    <mergeCell ref="U49:V49"/>
    <mergeCell ref="A42:Z42"/>
    <mergeCell ref="A43:B43"/>
    <mergeCell ref="C43:K43"/>
    <mergeCell ref="L43:T43"/>
    <mergeCell ref="U43:Z43"/>
    <mergeCell ref="A44:B45"/>
    <mergeCell ref="C44:K45"/>
    <mergeCell ref="L44:T45"/>
    <mergeCell ref="U44:V44"/>
    <mergeCell ref="U45:V45"/>
    <mergeCell ref="X37:Z38"/>
    <mergeCell ref="R38:S38"/>
    <mergeCell ref="A39:B40"/>
    <mergeCell ref="C39:H40"/>
    <mergeCell ref="I39:M40"/>
    <mergeCell ref="N39:P40"/>
    <mergeCell ref="Q39:Q40"/>
    <mergeCell ref="R39:S39"/>
    <mergeCell ref="X39:Z40"/>
    <mergeCell ref="R40:S40"/>
    <mergeCell ref="A37:B38"/>
    <mergeCell ref="C37:H38"/>
    <mergeCell ref="I37:M38"/>
    <mergeCell ref="N37:P38"/>
    <mergeCell ref="Q37:Q38"/>
    <mergeCell ref="R37:S37"/>
    <mergeCell ref="X33:Z34"/>
    <mergeCell ref="R34:S34"/>
    <mergeCell ref="A35:B36"/>
    <mergeCell ref="C35:H36"/>
    <mergeCell ref="I35:M36"/>
    <mergeCell ref="N35:P36"/>
    <mergeCell ref="Q35:Q36"/>
    <mergeCell ref="R35:S35"/>
    <mergeCell ref="X35:Z36"/>
    <mergeCell ref="R36:S36"/>
    <mergeCell ref="A33:B34"/>
    <mergeCell ref="C33:H34"/>
    <mergeCell ref="I33:M34"/>
    <mergeCell ref="N33:P34"/>
    <mergeCell ref="Q33:Q34"/>
    <mergeCell ref="R33:S33"/>
    <mergeCell ref="A29:G29"/>
    <mergeCell ref="H29:Y29"/>
    <mergeCell ref="A31:Z31"/>
    <mergeCell ref="A32:B32"/>
    <mergeCell ref="C32:H32"/>
    <mergeCell ref="I32:M32"/>
    <mergeCell ref="N32:Q32"/>
    <mergeCell ref="R32:W32"/>
    <mergeCell ref="X32:Z32"/>
    <mergeCell ref="A27:G27"/>
    <mergeCell ref="H27:L27"/>
    <mergeCell ref="N27:T27"/>
    <mergeCell ref="U27:Y27"/>
    <mergeCell ref="A28:G28"/>
    <mergeCell ref="H28:L28"/>
    <mergeCell ref="N28:T28"/>
    <mergeCell ref="U28:Y28"/>
    <mergeCell ref="A25:G25"/>
    <mergeCell ref="H25:L25"/>
    <mergeCell ref="N25:T25"/>
    <mergeCell ref="U25:Y25"/>
    <mergeCell ref="A26:G26"/>
    <mergeCell ref="H26:L26"/>
    <mergeCell ref="N26:T26"/>
    <mergeCell ref="U26:Y26"/>
    <mergeCell ref="A23:G23"/>
    <mergeCell ref="H23:L23"/>
    <mergeCell ref="N23:T23"/>
    <mergeCell ref="U23:Y23"/>
    <mergeCell ref="A24:G24"/>
    <mergeCell ref="H24:L24"/>
    <mergeCell ref="N24:T24"/>
    <mergeCell ref="U24:Y24"/>
    <mergeCell ref="A21:M21"/>
    <mergeCell ref="N21:Z21"/>
    <mergeCell ref="A22:G22"/>
    <mergeCell ref="H22:L22"/>
    <mergeCell ref="N22:T22"/>
    <mergeCell ref="U22:Y22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</mergeCells>
  <phoneticPr fontId="1"/>
  <dataValidations count="2">
    <dataValidation type="whole" allowBlank="1" showErrorMessage="1" error="1~12の数字を入力してください" sqref="W3" xr:uid="{53C4A49D-136B-49B0-9FBE-D9F49AAC61AE}">
      <formula1>1</formula1>
      <formula2>12</formula2>
    </dataValidation>
    <dataValidation type="list" allowBlank="1" showInputMessage="1" showErrorMessage="1" sqref="BC2" xr:uid="{50F6DB2B-6858-4762-946B-CCA4922F62E6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9" max="25" man="1"/>
    <brk id="55" max="25" man="1"/>
    <brk id="63" max="25" man="1"/>
  </rowBreaks>
  <ignoredErrors>
    <ignoredError sqref="H28:Y2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7784EB-098A-4516-9EC9-CD59F562685E}">
          <x14:formula1>
            <xm:f>リスト!$O$2:$O$5</xm:f>
          </x14:formula1>
          <xm:sqref>X12:Z12</xm:sqref>
        </x14:dataValidation>
        <x14:dataValidation type="list" allowBlank="1" showInputMessage="1" showErrorMessage="1" xr:uid="{BE826F2A-6B08-407E-8642-F80C9EE7611D}">
          <x14:formula1>
            <xm:f>リスト!$J$3:$J$4</xm:f>
          </x14:formula1>
          <xm:sqref>A50:B51</xm:sqref>
        </x14:dataValidation>
        <x14:dataValidation type="list" allowBlank="1" showInputMessage="1" showErrorMessage="1" xr:uid="{6D149241-E174-4ACC-9EBB-11E0175719B3}">
          <x14:formula1>
            <xm:f>リスト!$Q$3:$Q$4</xm:f>
          </x14:formula1>
          <xm:sqref>A35:B40</xm:sqref>
        </x14:dataValidation>
        <x14:dataValidation type="list" allowBlank="1" showInputMessage="1" showErrorMessage="1" xr:uid="{FE596527-9786-4BB1-A437-8BD89F41A545}">
          <x14:formula1>
            <xm:f>リスト!$G$3:$G$5</xm:f>
          </x14:formula1>
          <xm:sqref>X35:Z41 X63:Z64 X52:Z53 X55:Z56 X58:Z58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7"/>
  <sheetViews>
    <sheetView workbookViewId="0">
      <selection activeCell="A2" sqref="A2:Z2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26</v>
      </c>
      <c r="J1" s="2" t="s">
        <v>39</v>
      </c>
      <c r="M1" s="2" t="s">
        <v>43</v>
      </c>
      <c r="O1" s="2" t="s">
        <v>127</v>
      </c>
      <c r="Q1" s="2" t="s">
        <v>147</v>
      </c>
      <c r="S1" s="2" t="s">
        <v>174</v>
      </c>
      <c r="U1" s="2" t="s">
        <v>194</v>
      </c>
      <c r="W1" s="2" t="s">
        <v>195</v>
      </c>
    </row>
    <row r="2" spans="1:23" ht="15.75" customHeight="1">
      <c r="A2" s="15" t="s">
        <v>126</v>
      </c>
      <c r="D2" s="15" t="s">
        <v>217</v>
      </c>
      <c r="G2" s="16" t="s">
        <v>133</v>
      </c>
      <c r="J2" s="17" t="s">
        <v>133</v>
      </c>
      <c r="M2" s="3" t="s">
        <v>44</v>
      </c>
      <c r="O2" s="16" t="s">
        <v>217</v>
      </c>
      <c r="Q2" s="17" t="s">
        <v>133</v>
      </c>
      <c r="S2" s="17" t="s">
        <v>193</v>
      </c>
      <c r="U2" s="17" t="s">
        <v>193</v>
      </c>
      <c r="W2" s="17" t="s">
        <v>193</v>
      </c>
    </row>
    <row r="3" spans="1:23" ht="15.75" customHeight="1">
      <c r="A3" s="3" t="s">
        <v>125</v>
      </c>
      <c r="D3" s="3" t="s">
        <v>212</v>
      </c>
      <c r="G3" s="3" t="s">
        <v>27</v>
      </c>
      <c r="J3" s="3" t="s">
        <v>40</v>
      </c>
      <c r="M3" s="6">
        <v>1</v>
      </c>
      <c r="O3" s="3" t="s">
        <v>30</v>
      </c>
      <c r="Q3" s="3" t="s">
        <v>148</v>
      </c>
      <c r="S3" s="3">
        <v>2007</v>
      </c>
      <c r="U3" s="3">
        <v>2025</v>
      </c>
      <c r="W3" s="3">
        <v>2025</v>
      </c>
    </row>
    <row r="4" spans="1:23">
      <c r="A4" s="3" t="s">
        <v>124</v>
      </c>
      <c r="D4" s="3" t="s">
        <v>213</v>
      </c>
      <c r="G4" s="3" t="s">
        <v>29</v>
      </c>
      <c r="J4" s="3" t="s">
        <v>41</v>
      </c>
      <c r="M4" s="6">
        <v>2</v>
      </c>
      <c r="O4" s="3" t="s">
        <v>128</v>
      </c>
      <c r="Q4" s="3" t="s">
        <v>163</v>
      </c>
      <c r="S4" s="3">
        <v>2006</v>
      </c>
      <c r="U4" s="3">
        <v>2024</v>
      </c>
      <c r="W4" s="3">
        <v>2026</v>
      </c>
    </row>
    <row r="5" spans="1:23" ht="19.5" customHeight="1">
      <c r="A5" s="3" t="s">
        <v>31</v>
      </c>
      <c r="D5" s="3" t="s">
        <v>214</v>
      </c>
      <c r="G5" s="3" t="s">
        <v>28</v>
      </c>
      <c r="M5" s="6">
        <v>3</v>
      </c>
      <c r="O5" s="3" t="s">
        <v>129</v>
      </c>
      <c r="S5" s="3">
        <v>2005</v>
      </c>
      <c r="U5" s="3">
        <v>2023</v>
      </c>
      <c r="W5" s="3">
        <v>2027</v>
      </c>
    </row>
    <row r="6" spans="1:23">
      <c r="A6" s="3" t="s">
        <v>123</v>
      </c>
      <c r="D6" s="3" t="s">
        <v>215</v>
      </c>
      <c r="S6" s="3">
        <v>2004</v>
      </c>
      <c r="U6" s="3">
        <v>2022</v>
      </c>
      <c r="W6" s="3">
        <v>2028</v>
      </c>
    </row>
    <row r="7" spans="1:23">
      <c r="A7" s="3" t="s">
        <v>122</v>
      </c>
      <c r="S7" s="3">
        <v>2003</v>
      </c>
      <c r="U7" s="3">
        <f>U6-1</f>
        <v>2021</v>
      </c>
      <c r="W7" s="3">
        <v>2029</v>
      </c>
    </row>
    <row r="8" spans="1:23">
      <c r="A8" s="3" t="s">
        <v>118</v>
      </c>
      <c r="S8" s="3">
        <v>2002</v>
      </c>
      <c r="U8" s="3">
        <f t="shared" ref="U8:U15" si="0">U7-1</f>
        <v>2020</v>
      </c>
      <c r="W8" s="3">
        <v>2030</v>
      </c>
    </row>
    <row r="9" spans="1:23">
      <c r="A9" s="3" t="s">
        <v>119</v>
      </c>
      <c r="S9" s="3">
        <v>2001</v>
      </c>
      <c r="U9" s="3">
        <f t="shared" si="0"/>
        <v>2019</v>
      </c>
      <c r="W9" s="3">
        <v>2031</v>
      </c>
    </row>
    <row r="10" spans="1:23">
      <c r="A10" s="3"/>
      <c r="S10" s="3">
        <v>2000</v>
      </c>
      <c r="U10" s="3">
        <f t="shared" si="0"/>
        <v>2018</v>
      </c>
      <c r="W10" s="3">
        <v>2032</v>
      </c>
    </row>
    <row r="11" spans="1:23">
      <c r="S11" s="3">
        <v>1999</v>
      </c>
      <c r="U11" s="3">
        <f t="shared" si="0"/>
        <v>2017</v>
      </c>
      <c r="W11" s="3">
        <v>2033</v>
      </c>
    </row>
    <row r="12" spans="1:23">
      <c r="S12" s="3">
        <v>1998</v>
      </c>
      <c r="U12" s="3">
        <f t="shared" si="0"/>
        <v>2016</v>
      </c>
      <c r="W12" s="3">
        <v>2034</v>
      </c>
    </row>
    <row r="13" spans="1:23">
      <c r="S13" s="3">
        <v>1997</v>
      </c>
      <c r="U13" s="3">
        <f t="shared" si="0"/>
        <v>2015</v>
      </c>
      <c r="W13" s="3">
        <v>2035</v>
      </c>
    </row>
    <row r="14" spans="1:23">
      <c r="S14" s="3">
        <v>1996</v>
      </c>
      <c r="U14" s="3">
        <f t="shared" si="0"/>
        <v>2014</v>
      </c>
    </row>
    <row r="15" spans="1:23">
      <c r="S15" s="3">
        <v>1995</v>
      </c>
      <c r="U15" s="3">
        <f t="shared" si="0"/>
        <v>2013</v>
      </c>
    </row>
    <row r="16" spans="1:23">
      <c r="S16" s="3">
        <v>1994</v>
      </c>
    </row>
    <row r="17" spans="1:19">
      <c r="A17" s="349" t="s">
        <v>200</v>
      </c>
      <c r="B17" s="350"/>
      <c r="D17" s="349" t="s">
        <v>201</v>
      </c>
      <c r="E17" s="350"/>
      <c r="G17" s="349" t="s">
        <v>196</v>
      </c>
      <c r="H17" s="350"/>
      <c r="S17" s="3">
        <v>1993</v>
      </c>
    </row>
    <row r="18" spans="1:19">
      <c r="A18" s="83" t="s">
        <v>202</v>
      </c>
      <c r="B18" s="83" t="str">
        <f>'願書（様式1）'!D12&amp;"/"&amp;'願書（様式1）'!H12&amp;"/"&amp;'願書（様式1）'!K12</f>
        <v>//</v>
      </c>
      <c r="D18" s="83" t="s">
        <v>181</v>
      </c>
      <c r="E18" s="83"/>
      <c r="G18" s="83" t="s">
        <v>197</v>
      </c>
      <c r="H18" s="84"/>
      <c r="S18" s="3">
        <v>1992</v>
      </c>
    </row>
    <row r="19" spans="1:19">
      <c r="A19" s="83" t="s">
        <v>203</v>
      </c>
      <c r="B19" s="85">
        <v>46113</v>
      </c>
      <c r="D19" s="83" t="s">
        <v>204</v>
      </c>
      <c r="E19" s="85"/>
      <c r="G19" s="83" t="s">
        <v>198</v>
      </c>
      <c r="H19" s="84">
        <f>IFERROR(E20,0)</f>
        <v>1</v>
      </c>
      <c r="S19" s="3">
        <v>1991</v>
      </c>
    </row>
    <row r="20" spans="1:19">
      <c r="A20" s="83" t="s">
        <v>205</v>
      </c>
      <c r="B20" s="83" t="e">
        <f>DATEDIF(B18,B19,"Y")</f>
        <v>#VALUE!</v>
      </c>
      <c r="D20" s="83" t="s">
        <v>206</v>
      </c>
      <c r="E20" s="83">
        <f>DATEDIF(E18,E19,"m")+1</f>
        <v>1</v>
      </c>
      <c r="G20" s="83" t="s">
        <v>199</v>
      </c>
      <c r="H20" s="84" t="str">
        <f>IF(H18=H19,"","★")</f>
        <v>★</v>
      </c>
      <c r="S20" s="3">
        <v>1990</v>
      </c>
    </row>
    <row r="21" spans="1:19">
      <c r="A21" s="83" t="s">
        <v>199</v>
      </c>
      <c r="B21" s="84" t="e">
        <f>IF(B19=B20,"","★")</f>
        <v>#VALUE!</v>
      </c>
      <c r="S21" s="3">
        <v>1989</v>
      </c>
    </row>
    <row r="22" spans="1:19">
      <c r="S22" s="3">
        <v>1988</v>
      </c>
    </row>
    <row r="23" spans="1:19">
      <c r="S23" s="3">
        <v>1987</v>
      </c>
    </row>
    <row r="24" spans="1:19">
      <c r="S24" s="3">
        <v>1986</v>
      </c>
    </row>
    <row r="25" spans="1:19">
      <c r="S25" s="3">
        <v>1985</v>
      </c>
    </row>
    <row r="26" spans="1:19">
      <c r="S26" s="3">
        <v>1984</v>
      </c>
    </row>
    <row r="27" spans="1:19">
      <c r="S27" s="3">
        <v>1983</v>
      </c>
    </row>
    <row r="28" spans="1:19">
      <c r="S28" s="3">
        <v>1982</v>
      </c>
    </row>
    <row r="29" spans="1:19">
      <c r="S29" s="3">
        <v>1981</v>
      </c>
    </row>
    <row r="30" spans="1:19">
      <c r="S30" s="3">
        <v>1980</v>
      </c>
    </row>
    <row r="31" spans="1:19">
      <c r="S31" s="3">
        <v>1979</v>
      </c>
    </row>
    <row r="32" spans="1:19">
      <c r="S32" s="3">
        <v>1978</v>
      </c>
    </row>
    <row r="33" spans="19:19">
      <c r="S33" s="3">
        <v>1977</v>
      </c>
    </row>
    <row r="34" spans="19:19">
      <c r="S34" s="3">
        <v>1976</v>
      </c>
    </row>
    <row r="35" spans="19:19">
      <c r="S35" s="3">
        <v>1975</v>
      </c>
    </row>
    <row r="36" spans="19:19">
      <c r="S36" s="3">
        <v>1974</v>
      </c>
    </row>
    <row r="37" spans="19:19">
      <c r="S37" s="3">
        <v>1973</v>
      </c>
    </row>
    <row r="38" spans="19:19">
      <c r="S38" s="3">
        <v>1972</v>
      </c>
    </row>
    <row r="39" spans="19:19">
      <c r="S39" s="3">
        <v>1971</v>
      </c>
    </row>
    <row r="40" spans="19:19">
      <c r="S40" s="3">
        <v>1970</v>
      </c>
    </row>
    <row r="41" spans="19:19">
      <c r="S41" s="3">
        <v>1969</v>
      </c>
    </row>
    <row r="42" spans="19:19">
      <c r="S42" s="3">
        <v>1968</v>
      </c>
    </row>
    <row r="43" spans="19:19">
      <c r="S43" s="3">
        <v>1967</v>
      </c>
    </row>
    <row r="44" spans="19:19">
      <c r="S44" s="3">
        <v>1966</v>
      </c>
    </row>
    <row r="45" spans="19:19">
      <c r="S45" s="3">
        <v>1965</v>
      </c>
    </row>
    <row r="46" spans="19:19">
      <c r="S46" s="3">
        <v>1964</v>
      </c>
    </row>
    <row r="47" spans="19:19">
      <c r="S47" s="3">
        <v>1963</v>
      </c>
    </row>
    <row r="48" spans="19:19">
      <c r="S48" s="3">
        <v>1962</v>
      </c>
    </row>
    <row r="49" spans="19:19">
      <c r="S49" s="3">
        <v>1961</v>
      </c>
    </row>
    <row r="50" spans="19:19">
      <c r="S50" s="3">
        <v>1960</v>
      </c>
    </row>
    <row r="51" spans="19:19">
      <c r="S51" s="3">
        <v>1959</v>
      </c>
    </row>
    <row r="52" spans="19:19">
      <c r="S52" s="3">
        <v>1958</v>
      </c>
    </row>
    <row r="53" spans="19:19">
      <c r="S53" s="3">
        <v>1957</v>
      </c>
    </row>
    <row r="54" spans="19:19">
      <c r="S54" s="3">
        <v>1956</v>
      </c>
    </row>
    <row r="55" spans="19:19">
      <c r="S55" s="3">
        <v>1955</v>
      </c>
    </row>
    <row r="56" spans="19:19">
      <c r="S56" s="3">
        <v>1954</v>
      </c>
    </row>
    <row r="57" spans="19:19">
      <c r="S57" s="3">
        <v>1953</v>
      </c>
    </row>
    <row r="58" spans="19:19">
      <c r="S58" s="3">
        <v>1952</v>
      </c>
    </row>
    <row r="59" spans="19:19">
      <c r="S59" s="3">
        <v>1951</v>
      </c>
    </row>
    <row r="60" spans="19:19">
      <c r="S60" s="3">
        <v>1950</v>
      </c>
    </row>
    <row r="61" spans="19:19">
      <c r="S61" s="3">
        <v>1949</v>
      </c>
    </row>
    <row r="62" spans="19:19">
      <c r="S62" s="3">
        <v>1948</v>
      </c>
    </row>
    <row r="63" spans="19:19">
      <c r="S63" s="3">
        <v>1947</v>
      </c>
    </row>
    <row r="64" spans="19:19">
      <c r="S64" s="3">
        <v>1946</v>
      </c>
    </row>
    <row r="65" spans="19:19">
      <c r="S65" s="3">
        <v>1945</v>
      </c>
    </row>
    <row r="66" spans="19:19">
      <c r="S66" s="3">
        <v>1944</v>
      </c>
    </row>
    <row r="67" spans="19:19">
      <c r="S67" s="3">
        <v>1943</v>
      </c>
    </row>
    <row r="68" spans="19:19">
      <c r="S68" s="3">
        <v>1942</v>
      </c>
    </row>
    <row r="69" spans="19:19">
      <c r="S69" s="3">
        <v>1941</v>
      </c>
    </row>
    <row r="70" spans="19:19">
      <c r="S70" s="3">
        <v>1940</v>
      </c>
    </row>
    <row r="71" spans="19:19">
      <c r="S71" s="3">
        <v>1939</v>
      </c>
    </row>
    <row r="72" spans="19:19">
      <c r="S72" s="3">
        <v>1938</v>
      </c>
    </row>
    <row r="73" spans="19:19">
      <c r="S73" s="3">
        <v>1937</v>
      </c>
    </row>
    <row r="74" spans="19:19">
      <c r="S74" s="3">
        <v>1936</v>
      </c>
    </row>
    <row r="75" spans="19:19">
      <c r="S75" s="3">
        <v>1935</v>
      </c>
    </row>
    <row r="76" spans="19:19">
      <c r="S76" s="3">
        <v>1934</v>
      </c>
    </row>
    <row r="77" spans="19:19">
      <c r="S77" s="3">
        <v>1933</v>
      </c>
    </row>
    <row r="78" spans="19:19">
      <c r="S78" s="3">
        <v>1932</v>
      </c>
    </row>
    <row r="79" spans="19:19">
      <c r="S79" s="3">
        <v>1931</v>
      </c>
    </row>
    <row r="80" spans="19:19">
      <c r="S80" s="3">
        <v>1930</v>
      </c>
    </row>
    <row r="81" spans="19:19">
      <c r="S81" s="3">
        <v>1929</v>
      </c>
    </row>
    <row r="82" spans="19:19">
      <c r="S82" s="3">
        <v>1928</v>
      </c>
    </row>
    <row r="83" spans="19:19">
      <c r="S83" s="3">
        <v>1927</v>
      </c>
    </row>
    <row r="84" spans="19:19">
      <c r="S84" s="3">
        <v>1926</v>
      </c>
    </row>
    <row r="85" spans="19:19">
      <c r="S85" s="3">
        <v>1925</v>
      </c>
    </row>
    <row r="86" spans="19:19">
      <c r="S86" s="3">
        <v>1924</v>
      </c>
    </row>
    <row r="87" spans="19:19">
      <c r="S87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6"/>
  <sheetViews>
    <sheetView workbookViewId="0">
      <selection activeCell="A2" sqref="A2:Z2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150</v>
      </c>
      <c r="B1" s="14">
        <f>'願書（様式1）'!G9</f>
        <v>0</v>
      </c>
    </row>
    <row r="2" spans="1:3">
      <c r="A2" s="14" t="s">
        <v>149</v>
      </c>
      <c r="B2" s="14">
        <f>'願書（様式1）'!G10</f>
        <v>0</v>
      </c>
    </row>
    <row r="3" spans="1:3">
      <c r="A3" s="14" t="s">
        <v>151</v>
      </c>
      <c r="B3" s="14">
        <f>'願書（様式1）'!G11</f>
        <v>0</v>
      </c>
    </row>
    <row r="4" spans="1:3">
      <c r="A4" s="14" t="s">
        <v>50</v>
      </c>
      <c r="B4" s="14">
        <f>'願書（様式1）'!D15</f>
        <v>0</v>
      </c>
    </row>
    <row r="5" spans="1:3">
      <c r="A5" s="14" t="s">
        <v>51</v>
      </c>
      <c r="B5" s="14">
        <f>'願書（様式1）'!K15</f>
        <v>0</v>
      </c>
    </row>
    <row r="6" spans="1:3">
      <c r="A6" s="14" t="s">
        <v>52</v>
      </c>
      <c r="B6" s="14">
        <f>'願書（様式1）'!S15</f>
        <v>0</v>
      </c>
    </row>
    <row r="7" spans="1:3">
      <c r="A7" s="14" t="s">
        <v>53</v>
      </c>
      <c r="B7" s="14" t="str">
        <f>'願書（様式1）'!D17</f>
        <v>▼CLICK HERE ▼</v>
      </c>
    </row>
    <row r="8" spans="1:3">
      <c r="A8" s="14" t="s">
        <v>54</v>
      </c>
      <c r="B8" s="14">
        <f>'願書（様式1）'!K17</f>
        <v>0</v>
      </c>
    </row>
    <row r="9" spans="1:3">
      <c r="A9" s="14" t="s">
        <v>55</v>
      </c>
      <c r="B9" s="14" t="str">
        <f>'願書（様式1）'!O17&amp;"/"&amp;'願書（様式1）'!S17</f>
        <v>▼CLICK HERE▼/</v>
      </c>
    </row>
    <row r="10" spans="1:3">
      <c r="A10" s="14" t="s">
        <v>165</v>
      </c>
      <c r="B10" s="14" t="str">
        <f>'願書（様式1）'!U17&amp;"/"&amp;'願書（様式1）'!Y17</f>
        <v>▼CLICK HERE▼/</v>
      </c>
    </row>
    <row r="11" spans="1:3">
      <c r="A11" s="14" t="s">
        <v>56</v>
      </c>
      <c r="B11" s="14">
        <f>'願書（様式1）'!D13</f>
        <v>0</v>
      </c>
    </row>
    <row r="12" spans="1:3">
      <c r="A12" s="14" t="s">
        <v>57</v>
      </c>
      <c r="B12" s="14" t="str">
        <f>'願書（様式1）'!K13</f>
        <v>★★ CLICK HERE ★★</v>
      </c>
    </row>
    <row r="13" spans="1:3">
      <c r="A13" s="14" t="s">
        <v>58</v>
      </c>
      <c r="B13" s="14" t="str">
        <f>'願書（様式1）'!R13&amp;"/"&amp;'願書（様式1）'!U13&amp;"/"&amp;'願書（様式1）'!X13</f>
        <v>//</v>
      </c>
    </row>
    <row r="14" spans="1:3">
      <c r="A14" s="14" t="s">
        <v>59</v>
      </c>
      <c r="B14" s="14" t="str">
        <f>'願書（様式1）'!D12&amp;"/"&amp;'願書（様式1）'!H12&amp;"/"&amp;'願書（様式1）'!K12</f>
        <v>//</v>
      </c>
    </row>
    <row r="15" spans="1:3">
      <c r="A15" s="14" t="s">
        <v>60</v>
      </c>
      <c r="B15" s="14" t="e">
        <f>DATEDIF(B14,C15,"Y")</f>
        <v>#VALUE!</v>
      </c>
      <c r="C15" s="7">
        <v>46113</v>
      </c>
    </row>
    <row r="16" spans="1:3">
      <c r="A16" s="14" t="s">
        <v>61</v>
      </c>
      <c r="B16" s="14" t="str">
        <f>'願書（様式1）'!X12</f>
        <v>★★ CLICK HERE ★★</v>
      </c>
    </row>
    <row r="17" spans="1:2">
      <c r="A17" s="9" t="s">
        <v>62</v>
      </c>
      <c r="B17" s="10">
        <f>'願書（様式1）'!H22</f>
        <v>0</v>
      </c>
    </row>
    <row r="18" spans="1:2">
      <c r="A18" s="9" t="s">
        <v>63</v>
      </c>
      <c r="B18" s="10">
        <f>'願書（様式1）'!H23</f>
        <v>0</v>
      </c>
    </row>
    <row r="19" spans="1:2">
      <c r="A19" s="9" t="s">
        <v>64</v>
      </c>
      <c r="B19" s="10">
        <f>'願書（様式1）'!H24</f>
        <v>0</v>
      </c>
    </row>
    <row r="20" spans="1:2">
      <c r="A20" s="9" t="s">
        <v>65</v>
      </c>
      <c r="B20" s="10">
        <f>'願書（様式1）'!H25</f>
        <v>0</v>
      </c>
    </row>
    <row r="21" spans="1:2">
      <c r="A21" s="9" t="s">
        <v>66</v>
      </c>
      <c r="B21" s="10">
        <f>'願書（様式1）'!H26</f>
        <v>0</v>
      </c>
    </row>
    <row r="22" spans="1:2">
      <c r="A22" s="9" t="s">
        <v>67</v>
      </c>
      <c r="B22" s="10">
        <f>'願書（様式1）'!H27</f>
        <v>0</v>
      </c>
    </row>
    <row r="23" spans="1:2">
      <c r="A23" s="9" t="s">
        <v>48</v>
      </c>
      <c r="B23" s="10">
        <f>'願書（様式1）'!H28</f>
        <v>0</v>
      </c>
    </row>
    <row r="24" spans="1:2">
      <c r="A24" s="9" t="s">
        <v>68</v>
      </c>
      <c r="B24" s="10">
        <f>'願書（様式1）'!U22</f>
        <v>0</v>
      </c>
    </row>
    <row r="25" spans="1:2">
      <c r="A25" s="9" t="s">
        <v>152</v>
      </c>
      <c r="B25" s="10">
        <f>'願書（様式1）'!U23</f>
        <v>0</v>
      </c>
    </row>
    <row r="26" spans="1:2">
      <c r="A26" s="9" t="s">
        <v>153</v>
      </c>
      <c r="B26" s="10">
        <f>'願書（様式1）'!U24</f>
        <v>0</v>
      </c>
    </row>
    <row r="27" spans="1:2">
      <c r="A27" s="9" t="s">
        <v>154</v>
      </c>
      <c r="B27" s="10">
        <f>'願書（様式1）'!U25</f>
        <v>0</v>
      </c>
    </row>
    <row r="28" spans="1:2">
      <c r="A28" s="9" t="s">
        <v>155</v>
      </c>
      <c r="B28" s="10">
        <f>'願書（様式1）'!U26</f>
        <v>0</v>
      </c>
    </row>
    <row r="29" spans="1:2">
      <c r="A29" s="18" t="s">
        <v>156</v>
      </c>
      <c r="B29" s="10">
        <f>'願書（様式1）'!U27</f>
        <v>0</v>
      </c>
    </row>
    <row r="30" spans="1:2">
      <c r="A30" s="9" t="s">
        <v>49</v>
      </c>
      <c r="B30" s="10">
        <f>'願書（様式1）'!U28</f>
        <v>0</v>
      </c>
    </row>
    <row r="31" spans="1:2">
      <c r="A31" s="9" t="s">
        <v>69</v>
      </c>
      <c r="B31" s="9">
        <f>'願書（様式1）'!H29</f>
        <v>0</v>
      </c>
    </row>
    <row r="32" spans="1:2">
      <c r="A32" s="11" t="s">
        <v>157</v>
      </c>
      <c r="B32" s="11" t="str">
        <f>'願書（様式1）'!A33</f>
        <v>CLICK HERE▼</v>
      </c>
    </row>
    <row r="33" spans="1:2">
      <c r="A33" s="11" t="s">
        <v>70</v>
      </c>
      <c r="B33" s="11">
        <f>'願書（様式1）'!C33</f>
        <v>0</v>
      </c>
    </row>
    <row r="34" spans="1:2">
      <c r="A34" s="11" t="s">
        <v>71</v>
      </c>
      <c r="B34" s="11">
        <f>'願書（様式1）'!I33</f>
        <v>0</v>
      </c>
    </row>
    <row r="35" spans="1:2">
      <c r="A35" s="11" t="s">
        <v>72</v>
      </c>
      <c r="B35" s="12">
        <f>'願書（様式1）'!N33</f>
        <v>0</v>
      </c>
    </row>
    <row r="36" spans="1:2">
      <c r="A36" s="11" t="s">
        <v>73</v>
      </c>
      <c r="B36" s="11" t="str">
        <f>'願書（様式1）'!R33&amp;"/"&amp;'願書（様式1）'!U33</f>
        <v>/</v>
      </c>
    </row>
    <row r="37" spans="1:2">
      <c r="A37" s="11" t="s">
        <v>74</v>
      </c>
      <c r="B37" s="11" t="str">
        <f>'願書（様式1）'!R34&amp;"/"&amp;'願書（様式1）'!U34</f>
        <v>/</v>
      </c>
    </row>
    <row r="38" spans="1:2">
      <c r="A38" s="11" t="s">
        <v>75</v>
      </c>
      <c r="B38" s="11" t="str">
        <f>'願書（様式1）'!X33</f>
        <v>CLICK HERE▼</v>
      </c>
    </row>
    <row r="39" spans="1:2">
      <c r="A39" s="11" t="s">
        <v>158</v>
      </c>
      <c r="B39" s="11">
        <f>'願書（様式1）'!A35</f>
        <v>0</v>
      </c>
    </row>
    <row r="40" spans="1:2">
      <c r="A40" s="11" t="s">
        <v>76</v>
      </c>
      <c r="B40" s="11">
        <f>'願書（様式1）'!C35</f>
        <v>0</v>
      </c>
    </row>
    <row r="41" spans="1:2">
      <c r="A41" s="11" t="s">
        <v>77</v>
      </c>
      <c r="B41" s="11">
        <f>'願書（様式1）'!I35</f>
        <v>0</v>
      </c>
    </row>
    <row r="42" spans="1:2">
      <c r="A42" s="11" t="s">
        <v>78</v>
      </c>
      <c r="B42" s="12">
        <f>'願書（様式1）'!N35</f>
        <v>0</v>
      </c>
    </row>
    <row r="43" spans="1:2">
      <c r="A43" s="11" t="s">
        <v>79</v>
      </c>
      <c r="B43" s="11" t="str">
        <f>'願書（様式1）'!R35&amp;"/"&amp;'願書（様式1）'!U35</f>
        <v>/</v>
      </c>
    </row>
    <row r="44" spans="1:2">
      <c r="A44" s="11" t="s">
        <v>80</v>
      </c>
      <c r="B44" s="11" t="str">
        <f>'願書（様式1）'!R36&amp;"/"&amp;'願書（様式1）'!U36</f>
        <v>/</v>
      </c>
    </row>
    <row r="45" spans="1:2">
      <c r="A45" s="11" t="s">
        <v>81</v>
      </c>
      <c r="B45" s="11">
        <f>'願書（様式1）'!X35</f>
        <v>0</v>
      </c>
    </row>
    <row r="46" spans="1:2">
      <c r="A46" s="11" t="s">
        <v>159</v>
      </c>
      <c r="B46" s="11">
        <f>'願書（様式1）'!A37</f>
        <v>0</v>
      </c>
    </row>
    <row r="47" spans="1:2">
      <c r="A47" s="11" t="s">
        <v>82</v>
      </c>
      <c r="B47" s="11">
        <f>'願書（様式1）'!C37</f>
        <v>0</v>
      </c>
    </row>
    <row r="48" spans="1:2">
      <c r="A48" s="11" t="s">
        <v>83</v>
      </c>
      <c r="B48" s="11">
        <f>'願書（様式1）'!I37</f>
        <v>0</v>
      </c>
    </row>
    <row r="49" spans="1:2">
      <c r="A49" s="11" t="s">
        <v>84</v>
      </c>
      <c r="B49" s="12">
        <f>'願書（様式1）'!N37</f>
        <v>0</v>
      </c>
    </row>
    <row r="50" spans="1:2">
      <c r="A50" s="11" t="s">
        <v>85</v>
      </c>
      <c r="B50" s="11" t="str">
        <f>'願書（様式1）'!R37&amp;"/"&amp;'願書（様式1）'!U37</f>
        <v>/</v>
      </c>
    </row>
    <row r="51" spans="1:2">
      <c r="A51" s="11" t="s">
        <v>86</v>
      </c>
      <c r="B51" s="11" t="str">
        <f>'願書（様式1）'!R38&amp;"/"&amp;'願書（様式1）'!U38</f>
        <v>/</v>
      </c>
    </row>
    <row r="52" spans="1:2">
      <c r="A52" s="11" t="s">
        <v>87</v>
      </c>
      <c r="B52" s="11">
        <f>'願書（様式1）'!X37</f>
        <v>0</v>
      </c>
    </row>
    <row r="53" spans="1:2">
      <c r="A53" s="11" t="s">
        <v>160</v>
      </c>
      <c r="B53" s="11">
        <f>'願書（様式1）'!A39</f>
        <v>0</v>
      </c>
    </row>
    <row r="54" spans="1:2">
      <c r="A54" s="11" t="s">
        <v>88</v>
      </c>
      <c r="B54" s="11">
        <f>'願書（様式1）'!C39</f>
        <v>0</v>
      </c>
    </row>
    <row r="55" spans="1:2">
      <c r="A55" s="11" t="s">
        <v>89</v>
      </c>
      <c r="B55" s="11">
        <f>'願書（様式1）'!I39</f>
        <v>0</v>
      </c>
    </row>
    <row r="56" spans="1:2">
      <c r="A56" s="11" t="s">
        <v>90</v>
      </c>
      <c r="B56" s="12">
        <f>'願書（様式1）'!N39</f>
        <v>0</v>
      </c>
    </row>
    <row r="57" spans="1:2">
      <c r="A57" s="11" t="s">
        <v>91</v>
      </c>
      <c r="B57" s="11" t="str">
        <f>'願書（様式1）'!R39&amp;"/"&amp;'願書（様式1）'!U39</f>
        <v>/</v>
      </c>
    </row>
    <row r="58" spans="1:2">
      <c r="A58" s="11" t="s">
        <v>92</v>
      </c>
      <c r="B58" s="11" t="str">
        <f>'願書（様式1）'!R40&amp;"/"&amp;'願書（様式1）'!U40</f>
        <v>/</v>
      </c>
    </row>
    <row r="59" spans="1:2">
      <c r="A59" s="11" t="s">
        <v>93</v>
      </c>
      <c r="B59" s="11">
        <f>'願書（様式1）'!X39</f>
        <v>0</v>
      </c>
    </row>
    <row r="60" spans="1:2">
      <c r="A60" s="13" t="s">
        <v>94</v>
      </c>
      <c r="B60" s="13" t="str">
        <f>'願書（様式1）'!A44</f>
        <v>CLICK HERE▼</v>
      </c>
    </row>
    <row r="61" spans="1:2">
      <c r="A61" s="13" t="s">
        <v>95</v>
      </c>
      <c r="B61" s="13">
        <f>'願書（様式1）'!C44</f>
        <v>0</v>
      </c>
    </row>
    <row r="62" spans="1:2">
      <c r="A62" s="13" t="s">
        <v>96</v>
      </c>
      <c r="B62" s="13">
        <f>'願書（様式1）'!L44</f>
        <v>0</v>
      </c>
    </row>
    <row r="63" spans="1:2">
      <c r="A63" s="13" t="s">
        <v>97</v>
      </c>
      <c r="B63" s="13" t="str">
        <f>'願書（様式1）'!U44&amp;"/"&amp;'願書（様式1）'!X44</f>
        <v>/</v>
      </c>
    </row>
    <row r="64" spans="1:2">
      <c r="A64" s="13" t="s">
        <v>98</v>
      </c>
      <c r="B64" s="13" t="str">
        <f>'願書（様式1）'!U45&amp;"/"&amp;'願書（様式1）'!X45</f>
        <v>/</v>
      </c>
    </row>
    <row r="65" spans="1:2">
      <c r="A65" s="13" t="s">
        <v>99</v>
      </c>
      <c r="B65" s="13">
        <f>'願書（様式1）'!A46</f>
        <v>0</v>
      </c>
    </row>
    <row r="66" spans="1:2">
      <c r="A66" s="13" t="s">
        <v>100</v>
      </c>
      <c r="B66" s="13">
        <f>'願書（様式1）'!C46</f>
        <v>0</v>
      </c>
    </row>
    <row r="67" spans="1:2">
      <c r="A67" s="13" t="s">
        <v>101</v>
      </c>
      <c r="B67" s="13">
        <f>'願書（様式1）'!L46</f>
        <v>0</v>
      </c>
    </row>
    <row r="68" spans="1:2">
      <c r="A68" s="13" t="s">
        <v>102</v>
      </c>
      <c r="B68" s="13" t="str">
        <f>'願書（様式1）'!U46&amp;"/"&amp;'願書（様式1）'!X46</f>
        <v>/</v>
      </c>
    </row>
    <row r="69" spans="1:2">
      <c r="A69" s="13" t="s">
        <v>103</v>
      </c>
      <c r="B69" s="13" t="str">
        <f>'願書（様式1）'!U47&amp;"/"&amp;'願書（様式1）'!X47</f>
        <v>/</v>
      </c>
    </row>
    <row r="70" spans="1:2">
      <c r="A70" s="13" t="s">
        <v>104</v>
      </c>
      <c r="B70" s="13">
        <f>'願書（様式1）'!A48</f>
        <v>0</v>
      </c>
    </row>
    <row r="71" spans="1:2">
      <c r="A71" s="13" t="s">
        <v>105</v>
      </c>
      <c r="B71" s="13">
        <f>'願書（様式1）'!C48</f>
        <v>0</v>
      </c>
    </row>
    <row r="72" spans="1:2">
      <c r="A72" s="13" t="s">
        <v>106</v>
      </c>
      <c r="B72" s="13">
        <f>'願書（様式1）'!L48</f>
        <v>0</v>
      </c>
    </row>
    <row r="73" spans="1:2">
      <c r="A73" s="13" t="s">
        <v>107</v>
      </c>
      <c r="B73" s="13" t="str">
        <f>'願書（様式1）'!U48&amp;"/"&amp;'願書（様式1）'!X48</f>
        <v>/</v>
      </c>
    </row>
    <row r="74" spans="1:2">
      <c r="A74" s="13" t="s">
        <v>108</v>
      </c>
      <c r="B74" s="13" t="str">
        <f>'願書（様式1）'!U49&amp;"/"&amp;'願書（様式1）'!X49</f>
        <v>/</v>
      </c>
    </row>
    <row r="75" spans="1:2">
      <c r="A75" s="13" t="s">
        <v>109</v>
      </c>
      <c r="B75" s="13">
        <f>'願書（様式1）'!A50</f>
        <v>0</v>
      </c>
    </row>
    <row r="76" spans="1:2">
      <c r="A76" s="13" t="s">
        <v>110</v>
      </c>
      <c r="B76" s="13">
        <f>'願書（様式1）'!C50</f>
        <v>0</v>
      </c>
    </row>
    <row r="77" spans="1:2">
      <c r="A77" s="13" t="s">
        <v>111</v>
      </c>
      <c r="B77" s="13">
        <f>'願書（様式1）'!L50</f>
        <v>0</v>
      </c>
    </row>
    <row r="78" spans="1:2">
      <c r="A78" s="13" t="s">
        <v>112</v>
      </c>
      <c r="B78" s="13" t="str">
        <f>'願書（様式1）'!U50&amp;"/"&amp;'願書（様式1）'!X50</f>
        <v>/</v>
      </c>
    </row>
    <row r="79" spans="1:2">
      <c r="A79" s="13" t="s">
        <v>113</v>
      </c>
      <c r="B79" s="13" t="str">
        <f>'願書（様式1）'!U51&amp;"/"&amp;'願書（様式1）'!X51</f>
        <v>/</v>
      </c>
    </row>
    <row r="80" spans="1:2">
      <c r="A80" s="8" t="s">
        <v>135</v>
      </c>
      <c r="B80" s="8">
        <f>'願書（様式1）'!A54</f>
        <v>0</v>
      </c>
    </row>
    <row r="81" spans="1:2">
      <c r="A81" s="8" t="s">
        <v>136</v>
      </c>
      <c r="B81" s="8">
        <f>'願書（様式1）'!A57</f>
        <v>0</v>
      </c>
    </row>
    <row r="82" spans="1:2">
      <c r="A82" s="8" t="s">
        <v>114</v>
      </c>
      <c r="B82" s="8">
        <f>'願書（様式1）'!G60</f>
        <v>0</v>
      </c>
    </row>
    <row r="83" spans="1:2">
      <c r="A83" s="8" t="s">
        <v>115</v>
      </c>
      <c r="B83" s="8">
        <f>'願書（様式1）'!A62</f>
        <v>0</v>
      </c>
    </row>
    <row r="84" spans="1:2">
      <c r="A84" s="8" t="s">
        <v>116</v>
      </c>
      <c r="B84" s="8">
        <f>'願書（様式1）'!A65</f>
        <v>0</v>
      </c>
    </row>
    <row r="85" spans="1:2">
      <c r="A85" s="8" t="s">
        <v>167</v>
      </c>
      <c r="B85" s="8" t="e">
        <f>'願書（様式1）'!#REF!</f>
        <v>#REF!</v>
      </c>
    </row>
    <row r="86" spans="1:2">
      <c r="A86" s="8" t="s">
        <v>137</v>
      </c>
      <c r="B86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  <ignoredErrors>
    <ignoredError sqref="B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2025-10-16T01:12:21Z</dcterms:modified>
</cp:coreProperties>
</file>